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5180" windowHeight="8145" tabRatio="834"/>
  </bookViews>
  <sheets>
    <sheet name="Титульник" sheetId="1" r:id="rId1"/>
    <sheet name="1 курс КГ уч.проц." sheetId="14" r:id="rId2"/>
    <sheet name="2 курс КГ уч.проц." sheetId="10" r:id="rId3"/>
    <sheet name="3 курс КГ уч.проц." sheetId="3" r:id="rId4"/>
    <sheet name="4 курс КГ уч.проц." sheetId="24" r:id="rId5"/>
    <sheet name="1 курс КГ Аттестаций" sheetId="25" r:id="rId6"/>
    <sheet name="2 курс КГ Аттестаций" sheetId="26" r:id="rId7"/>
    <sheet name="3 курс КГ Аттестаций" sheetId="27" r:id="rId8"/>
    <sheet name="4 курс КГ Аттестаций" sheetId="28" r:id="rId9"/>
  </sheets>
  <definedNames>
    <definedName name="_xlnm.Print_Area" localSheetId="5">'1 курс КГ Аттестаций'!$A$1:$BD$29</definedName>
    <definedName name="_xlnm.Print_Area" localSheetId="1">'1 курс КГ уч.проц.'!$A$1:$BE$51</definedName>
    <definedName name="_xlnm.Print_Area" localSheetId="6">'2 курс КГ Аттестаций'!$A$1:$BD$34</definedName>
    <definedName name="_xlnm.Print_Area" localSheetId="2">'2 курс КГ уч.проц.'!$A$1:$BE$62</definedName>
    <definedName name="_xlnm.Print_Area" localSheetId="7">'3 курс КГ Аттестаций'!$A$1:$BD$40</definedName>
    <definedName name="_xlnm.Print_Area" localSheetId="3">'3 курс КГ уч.проц.'!$A$1:$BE$70</definedName>
    <definedName name="_xlnm.Print_Area" localSheetId="8">'4 курс КГ Аттестаций'!$A$1:$BD$31</definedName>
    <definedName name="_xlnm.Print_Area" localSheetId="4">'4 курс КГ уч.проц.'!$A$1:$BE$49</definedName>
    <definedName name="_xlnm.Print_Area" localSheetId="0">Титульник!$A$1:$N$20</definedName>
  </definedNames>
  <calcPr calcId="145621"/>
</workbook>
</file>

<file path=xl/calcChain.xml><?xml version="1.0" encoding="utf-8"?>
<calcChain xmlns="http://schemas.openxmlformats.org/spreadsheetml/2006/main">
  <c r="Z9" i="25" l="1"/>
  <c r="AA9" i="25" s="1"/>
  <c r="AB9" i="25" s="1"/>
  <c r="AC9" i="25" s="1"/>
  <c r="AD9" i="25" s="1"/>
  <c r="AE9" i="25" s="1"/>
  <c r="AF9" i="25" s="1"/>
  <c r="AG9" i="25" s="1"/>
  <c r="AH9" i="25" s="1"/>
  <c r="AI9" i="25" s="1"/>
  <c r="AJ9" i="25" s="1"/>
  <c r="AK9" i="25" s="1"/>
  <c r="AL9" i="25" s="1"/>
  <c r="AM9" i="25" s="1"/>
  <c r="AN9" i="25" s="1"/>
  <c r="AO9" i="25" s="1"/>
  <c r="AP9" i="25" s="1"/>
  <c r="AQ9" i="25" s="1"/>
  <c r="AR9" i="25" s="1"/>
  <c r="AS9" i="25" s="1"/>
  <c r="AT9" i="25" s="1"/>
  <c r="AU9" i="25" s="1"/>
  <c r="AV9" i="25" s="1"/>
  <c r="AW9" i="25" s="1"/>
  <c r="AX9" i="25" s="1"/>
  <c r="AY9" i="25" s="1"/>
  <c r="AZ9" i="25" s="1"/>
  <c r="BA9" i="25" s="1"/>
  <c r="BB9" i="25" s="1"/>
  <c r="BC9" i="25" s="1"/>
  <c r="U9" i="25"/>
  <c r="V9" i="25" s="1"/>
  <c r="W9" i="25" s="1"/>
  <c r="X9" i="25" s="1"/>
  <c r="AD7" i="25"/>
  <c r="AE7" i="25" s="1"/>
  <c r="AF7" i="25" s="1"/>
  <c r="AG7" i="25" s="1"/>
  <c r="AH7" i="25" s="1"/>
  <c r="AI7" i="25" s="1"/>
  <c r="AJ7" i="25" s="1"/>
  <c r="AK7" i="25" s="1"/>
  <c r="AL7" i="25" s="1"/>
  <c r="AM7" i="25" s="1"/>
  <c r="AN7" i="25" s="1"/>
  <c r="AO7" i="25" s="1"/>
  <c r="AP7" i="25" s="1"/>
  <c r="AQ7" i="25" s="1"/>
  <c r="AR7" i="25" s="1"/>
  <c r="AS7" i="25" s="1"/>
  <c r="AT7" i="25" s="1"/>
  <c r="AU7" i="25" s="1"/>
  <c r="AV7" i="25" s="1"/>
  <c r="AW7" i="25" s="1"/>
  <c r="AX7" i="25" s="1"/>
  <c r="AY7" i="25" s="1"/>
  <c r="AZ7" i="25" s="1"/>
  <c r="BA7" i="25" s="1"/>
  <c r="BB7" i="25" s="1"/>
  <c r="BC7" i="25" s="1"/>
  <c r="U8" i="24" l="1"/>
  <c r="U9" i="24"/>
  <c r="U16" i="24"/>
  <c r="U14" i="24" s="1"/>
  <c r="U17" i="24"/>
  <c r="U15" i="24" s="1"/>
  <c r="U28" i="24"/>
  <c r="U29" i="24"/>
  <c r="U36" i="24"/>
  <c r="U37" i="24"/>
  <c r="F30" i="3" l="1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V69" i="3"/>
  <c r="V70" i="3" s="1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E31" i="3"/>
  <c r="E30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F62" i="3"/>
  <c r="BE62" i="3" s="1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E62" i="3"/>
  <c r="E61" i="3"/>
  <c r="BE63" i="3"/>
  <c r="BE64" i="3"/>
  <c r="BE65" i="3"/>
  <c r="BE66" i="3"/>
  <c r="V68" i="3"/>
  <c r="W68" i="3"/>
  <c r="AV68" i="3"/>
  <c r="AW68" i="3"/>
  <c r="AX68" i="3"/>
  <c r="AY68" i="3"/>
  <c r="AZ68" i="3"/>
  <c r="BA68" i="3"/>
  <c r="BB68" i="3"/>
  <c r="BC68" i="3"/>
  <c r="BD68" i="3"/>
  <c r="W69" i="3"/>
  <c r="W70" i="3" s="1"/>
  <c r="AV69" i="3"/>
  <c r="AW69" i="3"/>
  <c r="AW70" i="3" s="1"/>
  <c r="AX69" i="3"/>
  <c r="AY69" i="3"/>
  <c r="AY70" i="3" s="1"/>
  <c r="AZ69" i="3"/>
  <c r="BA69" i="3"/>
  <c r="BA70" i="3" s="1"/>
  <c r="BB69" i="3"/>
  <c r="BC69" i="3"/>
  <c r="BC70" i="3" s="1"/>
  <c r="BD69" i="3"/>
  <c r="AV70" i="3"/>
  <c r="AX70" i="3"/>
  <c r="AZ70" i="3"/>
  <c r="BB70" i="3"/>
  <c r="BD70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E54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E33" i="3"/>
  <c r="E32" i="3"/>
  <c r="BE24" i="3"/>
  <c r="BE25" i="3"/>
  <c r="BE26" i="3"/>
  <c r="BE27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E21" i="3"/>
  <c r="E20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E9" i="3"/>
  <c r="E8" i="3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AJ54" i="10"/>
  <c r="AK54" i="10"/>
  <c r="AL54" i="10"/>
  <c r="AM54" i="10"/>
  <c r="AN54" i="10"/>
  <c r="AO54" i="10"/>
  <c r="AP54" i="10"/>
  <c r="AQ54" i="10"/>
  <c r="AR54" i="10"/>
  <c r="AS54" i="10"/>
  <c r="AT54" i="10"/>
  <c r="E54" i="10"/>
  <c r="BE61" i="3" l="1"/>
  <c r="V47" i="24"/>
  <c r="W47" i="24"/>
  <c r="AJ47" i="24"/>
  <c r="AK47" i="24"/>
  <c r="AL47" i="24"/>
  <c r="AM47" i="24"/>
  <c r="AN47" i="24"/>
  <c r="AO47" i="24"/>
  <c r="AP47" i="24"/>
  <c r="AQ47" i="24"/>
  <c r="AR47" i="24"/>
  <c r="AS47" i="24"/>
  <c r="AT47" i="24"/>
  <c r="AU47" i="24"/>
  <c r="AV47" i="24"/>
  <c r="AW47" i="24"/>
  <c r="AX47" i="24"/>
  <c r="AY47" i="24"/>
  <c r="AZ47" i="24"/>
  <c r="BA47" i="24"/>
  <c r="BB47" i="24"/>
  <c r="BC47" i="24"/>
  <c r="BD47" i="24"/>
  <c r="V48" i="24"/>
  <c r="W48" i="24"/>
  <c r="W49" i="24" s="1"/>
  <c r="AJ48" i="24"/>
  <c r="AK48" i="24"/>
  <c r="AK49" i="24" s="1"/>
  <c r="AL48" i="24"/>
  <c r="AM48" i="24"/>
  <c r="AM49" i="24" s="1"/>
  <c r="AN48" i="24"/>
  <c r="AO48" i="24"/>
  <c r="AO49" i="24" s="1"/>
  <c r="AP48" i="24"/>
  <c r="AQ48" i="24"/>
  <c r="AQ49" i="24" s="1"/>
  <c r="AR48" i="24"/>
  <c r="AS48" i="24"/>
  <c r="AS49" i="24" s="1"/>
  <c r="AT48" i="24"/>
  <c r="AU48" i="24"/>
  <c r="AU49" i="24" s="1"/>
  <c r="AV48" i="24"/>
  <c r="AW48" i="24"/>
  <c r="AW49" i="24" s="1"/>
  <c r="AX48" i="24"/>
  <c r="AY48" i="24"/>
  <c r="AY49" i="24" s="1"/>
  <c r="AZ48" i="24"/>
  <c r="BA48" i="24"/>
  <c r="BA49" i="24" s="1"/>
  <c r="BB48" i="24"/>
  <c r="BC48" i="24"/>
  <c r="BC49" i="24" s="1"/>
  <c r="BD48" i="24"/>
  <c r="V49" i="24"/>
  <c r="AJ49" i="24"/>
  <c r="AL49" i="24"/>
  <c r="AN49" i="24"/>
  <c r="AP49" i="24"/>
  <c r="AR49" i="24"/>
  <c r="AT49" i="24"/>
  <c r="AV49" i="24"/>
  <c r="AX49" i="24"/>
  <c r="AZ49" i="24"/>
  <c r="BB49" i="24"/>
  <c r="BD49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X28" i="24"/>
  <c r="Y28" i="24"/>
  <c r="Z28" i="24"/>
  <c r="AA28" i="24"/>
  <c r="AB28" i="24"/>
  <c r="AC28" i="24"/>
  <c r="AD28" i="24"/>
  <c r="AE28" i="24"/>
  <c r="AF28" i="24"/>
  <c r="AG28" i="24"/>
  <c r="AH28" i="24"/>
  <c r="AI28" i="24"/>
  <c r="AJ28" i="24"/>
  <c r="AK28" i="24"/>
  <c r="AL28" i="24"/>
  <c r="AM28" i="24"/>
  <c r="AN28" i="24"/>
  <c r="AO28" i="24"/>
  <c r="AP28" i="24"/>
  <c r="AQ28" i="24"/>
  <c r="AR28" i="24"/>
  <c r="AS28" i="24"/>
  <c r="AT28" i="24"/>
  <c r="AU28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X29" i="24"/>
  <c r="Y29" i="24"/>
  <c r="Z29" i="24"/>
  <c r="AA29" i="24"/>
  <c r="AB29" i="24"/>
  <c r="AC29" i="24"/>
  <c r="AD29" i="24"/>
  <c r="AE29" i="24"/>
  <c r="AF29" i="24"/>
  <c r="AG29" i="24"/>
  <c r="AH29" i="24"/>
  <c r="AI29" i="24"/>
  <c r="AJ29" i="24"/>
  <c r="AK29" i="24"/>
  <c r="AL29" i="24"/>
  <c r="AM29" i="24"/>
  <c r="AN29" i="24"/>
  <c r="AO29" i="24"/>
  <c r="AP29" i="24"/>
  <c r="AQ29" i="24"/>
  <c r="AR29" i="24"/>
  <c r="AS29" i="24"/>
  <c r="AT29" i="24"/>
  <c r="AU29" i="24"/>
  <c r="E29" i="24"/>
  <c r="E28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X16" i="24"/>
  <c r="Y16" i="24"/>
  <c r="Z16" i="24"/>
  <c r="AA16" i="24"/>
  <c r="AB16" i="24"/>
  <c r="AC16" i="24"/>
  <c r="AD16" i="24"/>
  <c r="AE16" i="24"/>
  <c r="AF16" i="24"/>
  <c r="AG16" i="24"/>
  <c r="AH16" i="24"/>
  <c r="AI16" i="24"/>
  <c r="AJ16" i="24"/>
  <c r="AK16" i="24"/>
  <c r="AL16" i="24"/>
  <c r="AM16" i="24"/>
  <c r="AN16" i="24"/>
  <c r="AO16" i="24"/>
  <c r="AP16" i="24"/>
  <c r="AQ16" i="24"/>
  <c r="AR16" i="24"/>
  <c r="AS16" i="24"/>
  <c r="AT16" i="24"/>
  <c r="AU16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X17" i="24"/>
  <c r="Y17" i="24"/>
  <c r="Z17" i="24"/>
  <c r="AA17" i="24"/>
  <c r="AB17" i="24"/>
  <c r="AC17" i="24"/>
  <c r="AD17" i="24"/>
  <c r="AE17" i="24"/>
  <c r="AF17" i="24"/>
  <c r="AG17" i="24"/>
  <c r="AH17" i="24"/>
  <c r="AI17" i="24"/>
  <c r="AJ17" i="24"/>
  <c r="AK17" i="24"/>
  <c r="AL17" i="24"/>
  <c r="AM17" i="24"/>
  <c r="AN17" i="24"/>
  <c r="AO17" i="24"/>
  <c r="AP17" i="24"/>
  <c r="AQ17" i="24"/>
  <c r="AR17" i="24"/>
  <c r="AS17" i="24"/>
  <c r="AT17" i="24"/>
  <c r="AU17" i="24"/>
  <c r="E17" i="24"/>
  <c r="E16" i="24"/>
  <c r="BE22" i="24"/>
  <c r="BE23" i="24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E25" i="10"/>
  <c r="E24" i="10"/>
  <c r="AT16" i="10"/>
  <c r="AT17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AO16" i="10"/>
  <c r="AP16" i="10"/>
  <c r="AQ16" i="10"/>
  <c r="AR16" i="10"/>
  <c r="AS16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AK17" i="10"/>
  <c r="AL17" i="10"/>
  <c r="AM17" i="10"/>
  <c r="AN17" i="10"/>
  <c r="AO17" i="10"/>
  <c r="AP17" i="10"/>
  <c r="AQ17" i="10"/>
  <c r="AR17" i="10"/>
  <c r="AS17" i="10"/>
  <c r="E17" i="10"/>
  <c r="E16" i="10"/>
  <c r="BE36" i="3"/>
  <c r="BE37" i="3"/>
  <c r="BE38" i="3"/>
  <c r="BE39" i="3"/>
  <c r="BE40" i="3"/>
  <c r="BE41" i="3"/>
  <c r="BE42" i="3"/>
  <c r="BE43" i="3"/>
  <c r="BE44" i="3"/>
  <c r="BE45" i="3"/>
  <c r="BE20" i="24"/>
  <c r="BE21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47" i="24"/>
  <c r="X8" i="24"/>
  <c r="Y8" i="24"/>
  <c r="Z8" i="24"/>
  <c r="AA8" i="24"/>
  <c r="AB8" i="24"/>
  <c r="AC8" i="24"/>
  <c r="AD8" i="24"/>
  <c r="AE8" i="24"/>
  <c r="AF8" i="24"/>
  <c r="AG8" i="24"/>
  <c r="AH8" i="24"/>
  <c r="AI8" i="24"/>
  <c r="AJ8" i="24"/>
  <c r="AK8" i="24"/>
  <c r="AL8" i="24"/>
  <c r="AM8" i="24"/>
  <c r="AN8" i="24"/>
  <c r="AO8" i="24"/>
  <c r="AP8" i="24"/>
  <c r="AQ8" i="24"/>
  <c r="AR8" i="24"/>
  <c r="AS8" i="24"/>
  <c r="AT8" i="24"/>
  <c r="AU8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48" i="24"/>
  <c r="U49" i="24" s="1"/>
  <c r="X9" i="24"/>
  <c r="Y9" i="24"/>
  <c r="Z9" i="24"/>
  <c r="AA9" i="24"/>
  <c r="AB9" i="24"/>
  <c r="AC9" i="24"/>
  <c r="AD9" i="24"/>
  <c r="AE9" i="24"/>
  <c r="AF9" i="24"/>
  <c r="AG9" i="24"/>
  <c r="AH9" i="24"/>
  <c r="AI9" i="24"/>
  <c r="AJ9" i="24"/>
  <c r="AK9" i="24"/>
  <c r="AL9" i="24"/>
  <c r="AM9" i="24"/>
  <c r="AN9" i="24"/>
  <c r="AO9" i="24"/>
  <c r="AP9" i="24"/>
  <c r="AQ9" i="24"/>
  <c r="AR9" i="24"/>
  <c r="AS9" i="24"/>
  <c r="AT9" i="24"/>
  <c r="AU9" i="24"/>
  <c r="E9" i="24"/>
  <c r="E8" i="24"/>
  <c r="BE54" i="3"/>
  <c r="E55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E50" i="3"/>
  <c r="E68" i="3" s="1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X55" i="10"/>
  <c r="Y55" i="10"/>
  <c r="Z55" i="10"/>
  <c r="AA55" i="10"/>
  <c r="AB55" i="10"/>
  <c r="AC55" i="10"/>
  <c r="AD55" i="10"/>
  <c r="AE55" i="10"/>
  <c r="AF55" i="10"/>
  <c r="AG55" i="10"/>
  <c r="AH55" i="10"/>
  <c r="AI55" i="10"/>
  <c r="AJ55" i="10"/>
  <c r="AK55" i="10"/>
  <c r="AL55" i="10"/>
  <c r="AM55" i="10"/>
  <c r="AN55" i="10"/>
  <c r="AO55" i="10"/>
  <c r="AP55" i="10"/>
  <c r="AQ55" i="10"/>
  <c r="AR55" i="10"/>
  <c r="AS55" i="10"/>
  <c r="AT55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X51" i="10"/>
  <c r="Y51" i="10"/>
  <c r="Z51" i="10"/>
  <c r="AA51" i="10"/>
  <c r="AB51" i="10"/>
  <c r="AC51" i="10"/>
  <c r="AD51" i="10"/>
  <c r="AE51" i="10"/>
  <c r="AF51" i="10"/>
  <c r="AG51" i="10"/>
  <c r="AH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E51" i="10"/>
  <c r="E50" i="10"/>
  <c r="BE59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X32" i="10"/>
  <c r="Y32" i="10"/>
  <c r="Z32" i="10"/>
  <c r="AA32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E33" i="10"/>
  <c r="E32" i="10"/>
  <c r="BE28" i="10"/>
  <c r="BE29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J8" i="10"/>
  <c r="AK8" i="10"/>
  <c r="AL8" i="10"/>
  <c r="AM8" i="10"/>
  <c r="AN8" i="10"/>
  <c r="AO8" i="10"/>
  <c r="AP8" i="10"/>
  <c r="AQ8" i="10"/>
  <c r="AR8" i="10"/>
  <c r="AS8" i="10"/>
  <c r="AT8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E9" i="10"/>
  <c r="E8" i="10"/>
  <c r="BE14" i="10"/>
  <c r="BE15" i="10"/>
  <c r="BE34" i="14"/>
  <c r="BE35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E11" i="14"/>
  <c r="E10" i="14"/>
  <c r="BE32" i="24" l="1"/>
  <c r="BE33" i="24"/>
  <c r="BE46" i="24"/>
  <c r="BE45" i="24"/>
  <c r="BE44" i="24"/>
  <c r="BE43" i="24"/>
  <c r="BE42" i="24"/>
  <c r="BE41" i="24"/>
  <c r="BE40" i="24"/>
  <c r="BE39" i="24"/>
  <c r="BE38" i="24"/>
  <c r="AU37" i="24"/>
  <c r="AT37" i="24"/>
  <c r="AS37" i="24"/>
  <c r="AR37" i="24"/>
  <c r="AQ37" i="24"/>
  <c r="AP37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AU36" i="24"/>
  <c r="AT36" i="24"/>
  <c r="AS36" i="24"/>
  <c r="AR36" i="24"/>
  <c r="AQ36" i="24"/>
  <c r="AP36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BE35" i="24"/>
  <c r="BE34" i="24"/>
  <c r="BE31" i="24"/>
  <c r="BE30" i="24"/>
  <c r="BE27" i="24"/>
  <c r="BE26" i="24"/>
  <c r="BE25" i="24"/>
  <c r="BE24" i="24"/>
  <c r="BE19" i="24"/>
  <c r="BE18" i="24"/>
  <c r="AU15" i="24"/>
  <c r="AT15" i="24"/>
  <c r="AS15" i="24"/>
  <c r="AR15" i="24"/>
  <c r="AQ15" i="24"/>
  <c r="AP15" i="24"/>
  <c r="AO15" i="24"/>
  <c r="AN15" i="24"/>
  <c r="AM15" i="24"/>
  <c r="AL15" i="24"/>
  <c r="AK15" i="24"/>
  <c r="AJ15" i="24"/>
  <c r="AI15" i="24"/>
  <c r="AI48" i="24" s="1"/>
  <c r="AH15" i="24"/>
  <c r="AH48" i="24" s="1"/>
  <c r="AG15" i="24"/>
  <c r="AG48" i="24" s="1"/>
  <c r="AF15" i="24"/>
  <c r="AF48" i="24" s="1"/>
  <c r="AE15" i="24"/>
  <c r="AE48" i="24" s="1"/>
  <c r="AD15" i="24"/>
  <c r="AD48" i="24" s="1"/>
  <c r="AC15" i="24"/>
  <c r="AC48" i="24" s="1"/>
  <c r="AB15" i="24"/>
  <c r="AB48" i="24" s="1"/>
  <c r="AA15" i="24"/>
  <c r="AA48" i="24" s="1"/>
  <c r="Z15" i="24"/>
  <c r="Z48" i="24" s="1"/>
  <c r="Y15" i="24"/>
  <c r="Y48" i="24" s="1"/>
  <c r="X15" i="24"/>
  <c r="X48" i="24" s="1"/>
  <c r="T15" i="24"/>
  <c r="T48" i="24" s="1"/>
  <c r="S15" i="24"/>
  <c r="S48" i="24" s="1"/>
  <c r="R15" i="24"/>
  <c r="R48" i="24" s="1"/>
  <c r="Q15" i="24"/>
  <c r="Q48" i="24" s="1"/>
  <c r="P15" i="24"/>
  <c r="P48" i="24" s="1"/>
  <c r="O15" i="24"/>
  <c r="O48" i="24" s="1"/>
  <c r="N15" i="24"/>
  <c r="N48" i="24" s="1"/>
  <c r="M15" i="24"/>
  <c r="M48" i="24" s="1"/>
  <c r="L15" i="24"/>
  <c r="L48" i="24" s="1"/>
  <c r="K15" i="24"/>
  <c r="K48" i="24" s="1"/>
  <c r="J15" i="24"/>
  <c r="J48" i="24" s="1"/>
  <c r="I15" i="24"/>
  <c r="I48" i="24" s="1"/>
  <c r="H15" i="24"/>
  <c r="H48" i="24" s="1"/>
  <c r="G15" i="24"/>
  <c r="G48" i="24" s="1"/>
  <c r="F15" i="24"/>
  <c r="F48" i="24" s="1"/>
  <c r="E15" i="24"/>
  <c r="E48" i="24" s="1"/>
  <c r="AU14" i="24"/>
  <c r="AT14" i="24"/>
  <c r="AS14" i="24"/>
  <c r="AR14" i="24"/>
  <c r="AQ14" i="24"/>
  <c r="AP14" i="24"/>
  <c r="AO14" i="24"/>
  <c r="AN14" i="24"/>
  <c r="AM14" i="24"/>
  <c r="AL14" i="24"/>
  <c r="AK14" i="24"/>
  <c r="AJ14" i="24"/>
  <c r="AI14" i="24"/>
  <c r="AI47" i="24" s="1"/>
  <c r="AH14" i="24"/>
  <c r="AH47" i="24" s="1"/>
  <c r="AG14" i="24"/>
  <c r="AG47" i="24" s="1"/>
  <c r="AF14" i="24"/>
  <c r="AF47" i="24" s="1"/>
  <c r="AF49" i="24" s="1"/>
  <c r="AE14" i="24"/>
  <c r="AE47" i="24" s="1"/>
  <c r="AD14" i="24"/>
  <c r="AD47" i="24" s="1"/>
  <c r="AC14" i="24"/>
  <c r="AC47" i="24" s="1"/>
  <c r="AB14" i="24"/>
  <c r="AB47" i="24" s="1"/>
  <c r="AB49" i="24" s="1"/>
  <c r="AA14" i="24"/>
  <c r="AA47" i="24" s="1"/>
  <c r="Z14" i="24"/>
  <c r="Z47" i="24" s="1"/>
  <c r="Y14" i="24"/>
  <c r="Y47" i="24" s="1"/>
  <c r="X14" i="24"/>
  <c r="X47" i="24" s="1"/>
  <c r="X49" i="24" s="1"/>
  <c r="T14" i="24"/>
  <c r="T47" i="24" s="1"/>
  <c r="T49" i="24" s="1"/>
  <c r="S14" i="24"/>
  <c r="S47" i="24" s="1"/>
  <c r="R14" i="24"/>
  <c r="R47" i="24" s="1"/>
  <c r="Q14" i="24"/>
  <c r="Q47" i="24" s="1"/>
  <c r="Q49" i="24" s="1"/>
  <c r="P14" i="24"/>
  <c r="P47" i="24" s="1"/>
  <c r="P49" i="24" s="1"/>
  <c r="O14" i="24"/>
  <c r="O47" i="24" s="1"/>
  <c r="N14" i="24"/>
  <c r="N47" i="24" s="1"/>
  <c r="N49" i="24" s="1"/>
  <c r="M14" i="24"/>
  <c r="M47" i="24" s="1"/>
  <c r="L14" i="24"/>
  <c r="L47" i="24" s="1"/>
  <c r="L49" i="24" s="1"/>
  <c r="K14" i="24"/>
  <c r="K47" i="24" s="1"/>
  <c r="J14" i="24"/>
  <c r="J47" i="24" s="1"/>
  <c r="J49" i="24" s="1"/>
  <c r="I14" i="24"/>
  <c r="I47" i="24" s="1"/>
  <c r="H14" i="24"/>
  <c r="H47" i="24" s="1"/>
  <c r="H49" i="24" s="1"/>
  <c r="G14" i="24"/>
  <c r="G47" i="24" s="1"/>
  <c r="F14" i="24"/>
  <c r="F47" i="24" s="1"/>
  <c r="F49" i="24" s="1"/>
  <c r="E14" i="24"/>
  <c r="E47" i="24" s="1"/>
  <c r="BE13" i="24"/>
  <c r="BE12" i="24"/>
  <c r="BE11" i="24"/>
  <c r="BE10" i="24"/>
  <c r="BE12" i="3"/>
  <c r="BE13" i="3"/>
  <c r="BE22" i="10"/>
  <c r="BE23" i="10"/>
  <c r="R49" i="24" l="1"/>
  <c r="AD49" i="24"/>
  <c r="Z49" i="24"/>
  <c r="AH49" i="24"/>
  <c r="G49" i="24"/>
  <c r="I49" i="24"/>
  <c r="K49" i="24"/>
  <c r="M49" i="24"/>
  <c r="O49" i="24"/>
  <c r="S49" i="24"/>
  <c r="Y49" i="24"/>
  <c r="AA49" i="24"/>
  <c r="AC49" i="24"/>
  <c r="AE49" i="24"/>
  <c r="AG49" i="24"/>
  <c r="AI49" i="24"/>
  <c r="BE14" i="24"/>
  <c r="BE15" i="24"/>
  <c r="BE16" i="24"/>
  <c r="BE17" i="24"/>
  <c r="BE28" i="24"/>
  <c r="BE29" i="24"/>
  <c r="BE37" i="24"/>
  <c r="BE36" i="24"/>
  <c r="E49" i="24"/>
  <c r="BE47" i="24"/>
  <c r="BE9" i="24"/>
  <c r="BE8" i="24"/>
  <c r="BE48" i="24"/>
  <c r="AU60" i="10"/>
  <c r="BE49" i="24" l="1"/>
  <c r="BE67" i="3" l="1"/>
  <c r="AV60" i="10"/>
  <c r="U60" i="10"/>
  <c r="AU49" i="14"/>
  <c r="U49" i="14"/>
  <c r="BE48" i="14"/>
  <c r="BE42" i="14"/>
  <c r="BE43" i="14"/>
  <c r="BD50" i="14"/>
  <c r="BC50" i="14"/>
  <c r="BB50" i="14"/>
  <c r="BA50" i="14"/>
  <c r="AZ50" i="14"/>
  <c r="AY50" i="14"/>
  <c r="AX50" i="14"/>
  <c r="AW50" i="14"/>
  <c r="AV50" i="14"/>
  <c r="AU50" i="14"/>
  <c r="AU51" i="14" s="1"/>
  <c r="W50" i="14"/>
  <c r="V50" i="14"/>
  <c r="U50" i="14"/>
  <c r="U51" i="14" s="1"/>
  <c r="BD49" i="14"/>
  <c r="BC49" i="14"/>
  <c r="BB49" i="14"/>
  <c r="BA49" i="14"/>
  <c r="AZ49" i="14"/>
  <c r="AY49" i="14"/>
  <c r="AX49" i="14"/>
  <c r="AW49" i="14"/>
  <c r="AV49" i="14"/>
  <c r="W49" i="14"/>
  <c r="W51" i="14" s="1"/>
  <c r="V49" i="14"/>
  <c r="V51" i="14" s="1"/>
  <c r="BE47" i="14"/>
  <c r="BE46" i="14"/>
  <c r="AT45" i="14"/>
  <c r="AS45" i="14"/>
  <c r="AS50" i="14" s="1"/>
  <c r="AR45" i="14"/>
  <c r="AQ45" i="14"/>
  <c r="AQ50" i="14" s="1"/>
  <c r="AP45" i="14"/>
  <c r="AO45" i="14"/>
  <c r="AO50" i="14" s="1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AT44" i="14"/>
  <c r="AS44" i="14"/>
  <c r="AR44" i="14"/>
  <c r="AR49" i="14" s="1"/>
  <c r="AQ44" i="14"/>
  <c r="AP44" i="14"/>
  <c r="AO44" i="14"/>
  <c r="AN44" i="14"/>
  <c r="AN49" i="14" s="1"/>
  <c r="AM44" i="14"/>
  <c r="AL44" i="14"/>
  <c r="AL49" i="14" s="1"/>
  <c r="AK44" i="14"/>
  <c r="AJ44" i="14"/>
  <c r="AI44" i="14"/>
  <c r="AH44" i="14"/>
  <c r="AG44" i="14"/>
  <c r="AF44" i="14"/>
  <c r="AF49" i="14" s="1"/>
  <c r="AE44" i="14"/>
  <c r="AD44" i="14"/>
  <c r="AD49" i="14" s="1"/>
  <c r="AC44" i="14"/>
  <c r="AB44" i="14"/>
  <c r="AA44" i="14"/>
  <c r="Z44" i="14"/>
  <c r="Z49" i="14" s="1"/>
  <c r="Y44" i="14"/>
  <c r="X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BE41" i="14"/>
  <c r="BE40" i="14"/>
  <c r="BE39" i="14"/>
  <c r="BE38" i="14"/>
  <c r="BE37" i="14"/>
  <c r="BE36" i="14"/>
  <c r="BE33" i="14"/>
  <c r="BE32" i="14"/>
  <c r="BE31" i="14"/>
  <c r="BE30" i="14"/>
  <c r="BE29" i="14"/>
  <c r="BE28" i="14"/>
  <c r="BE27" i="14"/>
  <c r="BE26" i="14"/>
  <c r="BE25" i="14"/>
  <c r="BE24" i="14"/>
  <c r="BE23" i="14"/>
  <c r="BE22" i="14"/>
  <c r="BE21" i="14"/>
  <c r="BE20" i="14"/>
  <c r="BE19" i="14"/>
  <c r="BE18" i="14"/>
  <c r="BE17" i="14"/>
  <c r="BE16" i="14"/>
  <c r="BE15" i="14"/>
  <c r="BE14" i="14"/>
  <c r="BE13" i="14"/>
  <c r="BE12" i="14"/>
  <c r="AR50" i="14"/>
  <c r="AP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E50" i="14"/>
  <c r="AT49" i="14"/>
  <c r="AS49" i="14"/>
  <c r="AQ49" i="14"/>
  <c r="AP49" i="14"/>
  <c r="AO49" i="14"/>
  <c r="AM49" i="14"/>
  <c r="AK49" i="14"/>
  <c r="AJ49" i="14"/>
  <c r="AI49" i="14"/>
  <c r="AH49" i="14"/>
  <c r="AG49" i="14"/>
  <c r="AE49" i="14"/>
  <c r="AC49" i="14"/>
  <c r="AB49" i="14"/>
  <c r="AA49" i="14"/>
  <c r="Y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AA9" i="14"/>
  <c r="AB9" i="14" s="1"/>
  <c r="AC9" i="14" s="1"/>
  <c r="AD9" i="14" s="1"/>
  <c r="AE9" i="14" s="1"/>
  <c r="AF9" i="14" s="1"/>
  <c r="AG9" i="14" s="1"/>
  <c r="AH9" i="14" s="1"/>
  <c r="AI9" i="14" s="1"/>
  <c r="AJ9" i="14" s="1"/>
  <c r="AK9" i="14" s="1"/>
  <c r="AL9" i="14" s="1"/>
  <c r="AM9" i="14" s="1"/>
  <c r="AN9" i="14" s="1"/>
  <c r="AO9" i="14" s="1"/>
  <c r="AP9" i="14" s="1"/>
  <c r="AQ9" i="14" s="1"/>
  <c r="AR9" i="14" s="1"/>
  <c r="AS9" i="14" s="1"/>
  <c r="AT9" i="14" s="1"/>
  <c r="AU9" i="14" s="1"/>
  <c r="AV9" i="14" s="1"/>
  <c r="AW9" i="14" s="1"/>
  <c r="AX9" i="14" s="1"/>
  <c r="AY9" i="14" s="1"/>
  <c r="AZ9" i="14" s="1"/>
  <c r="BA9" i="14" s="1"/>
  <c r="BB9" i="14" s="1"/>
  <c r="BC9" i="14" s="1"/>
  <c r="BD9" i="14" s="1"/>
  <c r="V9" i="14"/>
  <c r="W9" i="14" s="1"/>
  <c r="X9" i="14" s="1"/>
  <c r="Y9" i="14" s="1"/>
  <c r="AE7" i="14"/>
  <c r="AF7" i="14" s="1"/>
  <c r="AG7" i="14" s="1"/>
  <c r="AH7" i="14" s="1"/>
  <c r="AI7" i="14" s="1"/>
  <c r="AJ7" i="14" s="1"/>
  <c r="AK7" i="14" s="1"/>
  <c r="AL7" i="14" s="1"/>
  <c r="AM7" i="14" s="1"/>
  <c r="AN7" i="14" s="1"/>
  <c r="AO7" i="14" s="1"/>
  <c r="AP7" i="14" s="1"/>
  <c r="AQ7" i="14" s="1"/>
  <c r="AR7" i="14" s="1"/>
  <c r="AS7" i="14" s="1"/>
  <c r="AT7" i="14" s="1"/>
  <c r="AU7" i="14" s="1"/>
  <c r="AV7" i="14" s="1"/>
  <c r="AW7" i="14" s="1"/>
  <c r="AX7" i="14" s="1"/>
  <c r="AY7" i="14" s="1"/>
  <c r="AZ7" i="14" s="1"/>
  <c r="BA7" i="14" s="1"/>
  <c r="BB7" i="14" s="1"/>
  <c r="BC7" i="14" s="1"/>
  <c r="BD7" i="14" s="1"/>
  <c r="BE60" i="3"/>
  <c r="BE59" i="3"/>
  <c r="BE58" i="3"/>
  <c r="BE57" i="3"/>
  <c r="BE56" i="3"/>
  <c r="BE53" i="3"/>
  <c r="BE52" i="3"/>
  <c r="AU51" i="3"/>
  <c r="AT51" i="3"/>
  <c r="AT69" i="3" s="1"/>
  <c r="AS51" i="3"/>
  <c r="AR51" i="3"/>
  <c r="AR69" i="3" s="1"/>
  <c r="AQ51" i="3"/>
  <c r="AP51" i="3"/>
  <c r="AP69" i="3" s="1"/>
  <c r="AO51" i="3"/>
  <c r="AN51" i="3"/>
  <c r="AN69" i="3" s="1"/>
  <c r="AM51" i="3"/>
  <c r="AL51" i="3"/>
  <c r="AL69" i="3" s="1"/>
  <c r="AK51" i="3"/>
  <c r="AJ51" i="3"/>
  <c r="AJ69" i="3" s="1"/>
  <c r="AI51" i="3"/>
  <c r="AH51" i="3"/>
  <c r="AH69" i="3" s="1"/>
  <c r="AG51" i="3"/>
  <c r="AF51" i="3"/>
  <c r="AF69" i="3" s="1"/>
  <c r="AE51" i="3"/>
  <c r="AD51" i="3"/>
  <c r="AD69" i="3" s="1"/>
  <c r="AC51" i="3"/>
  <c r="AB51" i="3"/>
  <c r="AB69" i="3" s="1"/>
  <c r="AA51" i="3"/>
  <c r="Z51" i="3"/>
  <c r="Z69" i="3" s="1"/>
  <c r="Y51" i="3"/>
  <c r="X51" i="3"/>
  <c r="X69" i="3" s="1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E69" i="3" s="1"/>
  <c r="BE49" i="3"/>
  <c r="BE48" i="3"/>
  <c r="BE47" i="3"/>
  <c r="BE46" i="3"/>
  <c r="BE35" i="3"/>
  <c r="BE34" i="3"/>
  <c r="AU69" i="3"/>
  <c r="AS69" i="3"/>
  <c r="AQ69" i="3"/>
  <c r="AO69" i="3"/>
  <c r="AM69" i="3"/>
  <c r="AK69" i="3"/>
  <c r="AI69" i="3"/>
  <c r="AG69" i="3"/>
  <c r="AE69" i="3"/>
  <c r="AC69" i="3"/>
  <c r="AA69" i="3"/>
  <c r="Y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U68" i="3"/>
  <c r="T68" i="3"/>
  <c r="T70" i="3" s="1"/>
  <c r="S68" i="3"/>
  <c r="R68" i="3"/>
  <c r="R70" i="3" s="1"/>
  <c r="Q68" i="3"/>
  <c r="P68" i="3"/>
  <c r="P70" i="3" s="1"/>
  <c r="O68" i="3"/>
  <c r="O70" i="3" s="1"/>
  <c r="N68" i="3"/>
  <c r="N70" i="3" s="1"/>
  <c r="M68" i="3"/>
  <c r="L68" i="3"/>
  <c r="L70" i="3" s="1"/>
  <c r="K68" i="3"/>
  <c r="J68" i="3"/>
  <c r="J70" i="3" s="1"/>
  <c r="I68" i="3"/>
  <c r="H68" i="3"/>
  <c r="H70" i="3" s="1"/>
  <c r="G68" i="3"/>
  <c r="F68" i="3"/>
  <c r="F70" i="3" s="1"/>
  <c r="BE29" i="3"/>
  <c r="BE28" i="3"/>
  <c r="BE23" i="3"/>
  <c r="BE22" i="3"/>
  <c r="BE19" i="3"/>
  <c r="BE18" i="3"/>
  <c r="BE17" i="3"/>
  <c r="BE16" i="3"/>
  <c r="BE15" i="3"/>
  <c r="BE14" i="3"/>
  <c r="BE11" i="3"/>
  <c r="BE10" i="3"/>
  <c r="BD61" i="10"/>
  <c r="BC61" i="10"/>
  <c r="BB61" i="10"/>
  <c r="BA61" i="10"/>
  <c r="AZ61" i="10"/>
  <c r="AY61" i="10"/>
  <c r="AX61" i="10"/>
  <c r="AW61" i="10"/>
  <c r="AV61" i="10"/>
  <c r="W61" i="10"/>
  <c r="V61" i="10"/>
  <c r="U61" i="10"/>
  <c r="U62" i="10" s="1"/>
  <c r="BD60" i="10"/>
  <c r="BC60" i="10"/>
  <c r="BC62" i="10" s="1"/>
  <c r="BB60" i="10"/>
  <c r="BB62" i="10" s="1"/>
  <c r="BA60" i="10"/>
  <c r="BA62" i="10" s="1"/>
  <c r="AZ60" i="10"/>
  <c r="AZ62" i="10" s="1"/>
  <c r="AY60" i="10"/>
  <c r="AY62" i="10" s="1"/>
  <c r="AX60" i="10"/>
  <c r="AX62" i="10" s="1"/>
  <c r="AW60" i="10"/>
  <c r="AW62" i="10" s="1"/>
  <c r="AV62" i="10"/>
  <c r="W60" i="10"/>
  <c r="V60" i="10"/>
  <c r="V62" i="10" s="1"/>
  <c r="BE58" i="10"/>
  <c r="BE57" i="10"/>
  <c r="BE56" i="10"/>
  <c r="AT49" i="10"/>
  <c r="AR49" i="10"/>
  <c r="AP49" i="10"/>
  <c r="AN49" i="10"/>
  <c r="AL49" i="10"/>
  <c r="AJ49" i="10"/>
  <c r="AH49" i="10"/>
  <c r="AF49" i="10"/>
  <c r="AD49" i="10"/>
  <c r="AB49" i="10"/>
  <c r="Z49" i="10"/>
  <c r="X49" i="10"/>
  <c r="S49" i="10"/>
  <c r="Q49" i="10"/>
  <c r="O49" i="10"/>
  <c r="M49" i="10"/>
  <c r="K49" i="10"/>
  <c r="I49" i="10"/>
  <c r="G49" i="10"/>
  <c r="E55" i="10"/>
  <c r="E49" i="10" s="1"/>
  <c r="AO48" i="10"/>
  <c r="AM48" i="10"/>
  <c r="AK48" i="10"/>
  <c r="AI48" i="10"/>
  <c r="AG48" i="10"/>
  <c r="AE48" i="10"/>
  <c r="AC48" i="10"/>
  <c r="AA48" i="10"/>
  <c r="Y48" i="10"/>
  <c r="BE53" i="10"/>
  <c r="BE52" i="10"/>
  <c r="AS48" i="10"/>
  <c r="AR48" i="10"/>
  <c r="AS49" i="10"/>
  <c r="AQ49" i="10"/>
  <c r="AO49" i="10"/>
  <c r="AM49" i="10"/>
  <c r="AK49" i="10"/>
  <c r="AI49" i="10"/>
  <c r="AG49" i="10"/>
  <c r="AE49" i="10"/>
  <c r="AC49" i="10"/>
  <c r="AA49" i="10"/>
  <c r="Y49" i="10"/>
  <c r="T49" i="10"/>
  <c r="R49" i="10"/>
  <c r="P49" i="10"/>
  <c r="N49" i="10"/>
  <c r="L49" i="10"/>
  <c r="J49" i="10"/>
  <c r="H49" i="10"/>
  <c r="F49" i="10"/>
  <c r="AT48" i="10"/>
  <c r="AQ48" i="10"/>
  <c r="AP48" i="10"/>
  <c r="AN48" i="10"/>
  <c r="AL48" i="10"/>
  <c r="AJ48" i="10"/>
  <c r="AH48" i="10"/>
  <c r="AF48" i="10"/>
  <c r="AD48" i="10"/>
  <c r="AB48" i="10"/>
  <c r="Z48" i="10"/>
  <c r="X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BE47" i="10"/>
  <c r="BE46" i="10"/>
  <c r="BE45" i="10"/>
  <c r="BE44" i="10"/>
  <c r="BE43" i="10"/>
  <c r="BE42" i="10"/>
  <c r="BE41" i="10"/>
  <c r="BE40" i="10"/>
  <c r="BE39" i="10"/>
  <c r="BE38" i="10"/>
  <c r="BE37" i="10"/>
  <c r="BE36" i="10"/>
  <c r="BE35" i="10"/>
  <c r="BE34" i="10"/>
  <c r="BE31" i="10"/>
  <c r="BE30" i="10"/>
  <c r="BE27" i="10"/>
  <c r="BE25" i="10" s="1"/>
  <c r="BE26" i="10"/>
  <c r="AA61" i="10"/>
  <c r="L61" i="10"/>
  <c r="BE21" i="10"/>
  <c r="BE20" i="10"/>
  <c r="BE19" i="10"/>
  <c r="BE18" i="10"/>
  <c r="AP60" i="10"/>
  <c r="BE13" i="10"/>
  <c r="BE12" i="10"/>
  <c r="BE11" i="10"/>
  <c r="BE10" i="10"/>
  <c r="AU61" i="10"/>
  <c r="AU62" i="10" s="1"/>
  <c r="T60" i="10"/>
  <c r="L60" i="10"/>
  <c r="X70" i="3" l="1"/>
  <c r="Z70" i="3"/>
  <c r="AB70" i="3"/>
  <c r="AD70" i="3"/>
  <c r="AF70" i="3"/>
  <c r="AH70" i="3"/>
  <c r="AJ70" i="3"/>
  <c r="AL70" i="3"/>
  <c r="AN70" i="3"/>
  <c r="AP70" i="3"/>
  <c r="AR70" i="3"/>
  <c r="AT70" i="3"/>
  <c r="G70" i="3"/>
  <c r="I70" i="3"/>
  <c r="K70" i="3"/>
  <c r="M70" i="3"/>
  <c r="Q70" i="3"/>
  <c r="S70" i="3"/>
  <c r="U70" i="3"/>
  <c r="Y70" i="3"/>
  <c r="AA70" i="3"/>
  <c r="AC70" i="3"/>
  <c r="AE70" i="3"/>
  <c r="AG70" i="3"/>
  <c r="AI70" i="3"/>
  <c r="AK70" i="3"/>
  <c r="AM70" i="3"/>
  <c r="AO70" i="3"/>
  <c r="AQ70" i="3"/>
  <c r="AS70" i="3"/>
  <c r="AU70" i="3"/>
  <c r="E70" i="3"/>
  <c r="W62" i="10"/>
  <c r="BE32" i="3"/>
  <c r="BE50" i="3"/>
  <c r="AV51" i="14"/>
  <c r="AX51" i="14"/>
  <c r="AZ51" i="14"/>
  <c r="BB51" i="14"/>
  <c r="BD51" i="14"/>
  <c r="AQ60" i="10"/>
  <c r="AQ61" i="10"/>
  <c r="E61" i="10"/>
  <c r="I61" i="10"/>
  <c r="M61" i="10"/>
  <c r="Q61" i="10"/>
  <c r="F60" i="10"/>
  <c r="H60" i="10"/>
  <c r="J60" i="10"/>
  <c r="N60" i="10"/>
  <c r="P60" i="10"/>
  <c r="R60" i="10"/>
  <c r="G61" i="10"/>
  <c r="K61" i="10"/>
  <c r="O61" i="10"/>
  <c r="S61" i="10"/>
  <c r="AE60" i="10"/>
  <c r="AG60" i="10"/>
  <c r="AO60" i="10"/>
  <c r="X61" i="10"/>
  <c r="AB61" i="10"/>
  <c r="AF61" i="10"/>
  <c r="AJ61" i="10"/>
  <c r="AN61" i="10"/>
  <c r="AR61" i="10"/>
  <c r="AT61" i="10"/>
  <c r="AT60" i="10"/>
  <c r="H61" i="10"/>
  <c r="P61" i="10"/>
  <c r="AE61" i="10"/>
  <c r="AM61" i="10"/>
  <c r="Z60" i="10"/>
  <c r="T61" i="10"/>
  <c r="T62" i="10" s="1"/>
  <c r="AS61" i="10"/>
  <c r="AI61" i="10"/>
  <c r="BD62" i="10"/>
  <c r="G51" i="14"/>
  <c r="I51" i="14"/>
  <c r="K51" i="14"/>
  <c r="M51" i="14"/>
  <c r="O51" i="14"/>
  <c r="Q51" i="14"/>
  <c r="S51" i="14"/>
  <c r="BE11" i="14"/>
  <c r="AK60" i="10"/>
  <c r="Z61" i="10"/>
  <c r="Z62" i="10" s="1"/>
  <c r="AD61" i="10"/>
  <c r="AH61" i="10"/>
  <c r="AP61" i="10"/>
  <c r="AP62" i="10" s="1"/>
  <c r="Y60" i="10"/>
  <c r="AA60" i="10"/>
  <c r="AC60" i="10"/>
  <c r="AI60" i="10"/>
  <c r="AI62" i="10" s="1"/>
  <c r="AM60" i="10"/>
  <c r="AL61" i="10"/>
  <c r="I60" i="10"/>
  <c r="AH60" i="10"/>
  <c r="F61" i="10"/>
  <c r="J61" i="10"/>
  <c r="N61" i="10"/>
  <c r="R61" i="10"/>
  <c r="Y61" i="10"/>
  <c r="AC61" i="10"/>
  <c r="AG61" i="10"/>
  <c r="AK61" i="10"/>
  <c r="AK62" i="10" s="1"/>
  <c r="AO61" i="10"/>
  <c r="BE24" i="10"/>
  <c r="E60" i="10"/>
  <c r="E62" i="10" s="1"/>
  <c r="O60" i="10"/>
  <c r="G60" i="10"/>
  <c r="G62" i="10" s="1"/>
  <c r="M60" i="10"/>
  <c r="S60" i="10"/>
  <c r="AB60" i="10"/>
  <c r="AB62" i="10" s="1"/>
  <c r="AD60" i="10"/>
  <c r="AF60" i="10"/>
  <c r="AJ60" i="10"/>
  <c r="AL60" i="10"/>
  <c r="AL62" i="10" s="1"/>
  <c r="AN60" i="10"/>
  <c r="AN62" i="10" s="1"/>
  <c r="R62" i="10"/>
  <c r="L62" i="10"/>
  <c r="AA62" i="10"/>
  <c r="X60" i="10"/>
  <c r="Q60" i="10"/>
  <c r="K60" i="10"/>
  <c r="Z51" i="14"/>
  <c r="AB51" i="14"/>
  <c r="AD51" i="14"/>
  <c r="AF51" i="14"/>
  <c r="AH51" i="14"/>
  <c r="AJ51" i="14"/>
  <c r="AL51" i="14"/>
  <c r="AN51" i="14"/>
  <c r="AP51" i="14"/>
  <c r="AR51" i="14"/>
  <c r="BE45" i="14"/>
  <c r="AT50" i="14"/>
  <c r="AT51" i="14"/>
  <c r="X49" i="14"/>
  <c r="E49" i="14"/>
  <c r="BE8" i="3"/>
  <c r="AW51" i="14"/>
  <c r="AY51" i="14"/>
  <c r="BA51" i="14"/>
  <c r="BC51" i="14"/>
  <c r="AS60" i="10"/>
  <c r="AS62" i="10" s="1"/>
  <c r="AR60" i="10"/>
  <c r="BE30" i="3"/>
  <c r="BE55" i="3"/>
  <c r="BE51" i="3"/>
  <c r="BE31" i="3"/>
  <c r="BE33" i="3"/>
  <c r="BE21" i="3"/>
  <c r="BE20" i="3"/>
  <c r="BE16" i="10"/>
  <c r="BE17" i="10"/>
  <c r="BE32" i="10"/>
  <c r="BE33" i="10"/>
  <c r="BE48" i="10"/>
  <c r="BE49" i="10"/>
  <c r="BE50" i="10"/>
  <c r="BE51" i="10"/>
  <c r="BE54" i="10"/>
  <c r="BE55" i="10"/>
  <c r="H51" i="14"/>
  <c r="J51" i="14"/>
  <c r="L51" i="14"/>
  <c r="N51" i="14"/>
  <c r="P51" i="14"/>
  <c r="R51" i="14"/>
  <c r="T51" i="14"/>
  <c r="Y51" i="14"/>
  <c r="AA51" i="14"/>
  <c r="AC51" i="14"/>
  <c r="AE51" i="14"/>
  <c r="AG51" i="14"/>
  <c r="AI51" i="14"/>
  <c r="AK51" i="14"/>
  <c r="AM51" i="14"/>
  <c r="AO51" i="14"/>
  <c r="AQ51" i="14"/>
  <c r="AS51" i="14"/>
  <c r="BE10" i="14"/>
  <c r="BE44" i="14"/>
  <c r="F50" i="14"/>
  <c r="F51" i="14" s="1"/>
  <c r="BE9" i="3"/>
  <c r="BE8" i="10"/>
  <c r="BE9" i="10"/>
  <c r="P62" i="10" l="1"/>
  <c r="AE62" i="10"/>
  <c r="H62" i="10"/>
  <c r="AQ62" i="10"/>
  <c r="K62" i="10"/>
  <c r="AR62" i="10"/>
  <c r="Q62" i="10"/>
  <c r="AJ62" i="10"/>
  <c r="S62" i="10"/>
  <c r="AO62" i="10"/>
  <c r="N62" i="10"/>
  <c r="I62" i="10"/>
  <c r="AH62" i="10"/>
  <c r="AT62" i="10"/>
  <c r="M62" i="10"/>
  <c r="Y62" i="10"/>
  <c r="AG62" i="10"/>
  <c r="X62" i="10"/>
  <c r="AF62" i="10"/>
  <c r="O62" i="10"/>
  <c r="J62" i="10"/>
  <c r="AM62" i="10"/>
  <c r="AD62" i="10"/>
  <c r="BE69" i="3"/>
  <c r="AC62" i="10"/>
  <c r="BE61" i="10"/>
  <c r="F62" i="10"/>
  <c r="X51" i="14"/>
  <c r="BE49" i="14"/>
  <c r="E51" i="14"/>
  <c r="BE68" i="3"/>
  <c r="BE50" i="14"/>
  <c r="BE60" i="10"/>
  <c r="BE70" i="3" l="1"/>
  <c r="BE62" i="10"/>
  <c r="BE51" i="14"/>
</calcChain>
</file>

<file path=xl/sharedStrings.xml><?xml version="1.0" encoding="utf-8"?>
<sst xmlns="http://schemas.openxmlformats.org/spreadsheetml/2006/main" count="1340" uniqueCount="253">
  <si>
    <t xml:space="preserve">                                                                                                                                  УТВЕРЖДАЮ</t>
  </si>
  <si>
    <t>КАЛЕНДАРНЫЙ УЧЕБНЫЙ ГРАФИК</t>
  </si>
  <si>
    <t>«Ейский полипофильный колледж»</t>
  </si>
  <si>
    <t>среднего профессионального образования</t>
  </si>
  <si>
    <t>программы подготовки специалистов среднего звена</t>
  </si>
  <si>
    <r>
      <t xml:space="preserve">на базе   </t>
    </r>
    <r>
      <rPr>
        <u/>
        <sz val="14"/>
        <rFont val="Times New Roman"/>
        <family val="1"/>
        <charset val="204"/>
      </rPr>
      <t>основного общего образования</t>
    </r>
  </si>
  <si>
    <t>1. КАЛЕНДАРНЫЕ ГРАФИКИ</t>
  </si>
  <si>
    <t>1.1.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</si>
  <si>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</si>
  <si>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</si>
  <si>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</si>
  <si>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</si>
  <si>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</si>
  <si>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 xml:space="preserve">29 сент. -5 окт. </t>
  </si>
  <si>
    <t>Октябрь</t>
  </si>
  <si>
    <t>27 окт. - 2 нояб.</t>
  </si>
  <si>
    <t>Ноябрь</t>
  </si>
  <si>
    <t>Декабрь</t>
  </si>
  <si>
    <t>29 дек. - 4 янв.</t>
  </si>
  <si>
    <t>Январь</t>
  </si>
  <si>
    <t>26 янв. - 1 фев.</t>
  </si>
  <si>
    <t>Февраль</t>
  </si>
  <si>
    <t>23 фев. – 1 марта</t>
  </si>
  <si>
    <t>Март</t>
  </si>
  <si>
    <t xml:space="preserve"> 30 мар. - 5 апр.</t>
  </si>
  <si>
    <t>Апрель</t>
  </si>
  <si>
    <t>27 апр. – 3 мая</t>
  </si>
  <si>
    <t>Май</t>
  </si>
  <si>
    <t>Июнь</t>
  </si>
  <si>
    <t xml:space="preserve"> 29 июня-5 июля</t>
  </si>
  <si>
    <t>Июль</t>
  </si>
  <si>
    <t>27 июля - 2 авг.</t>
  </si>
  <si>
    <t>Август</t>
  </si>
  <si>
    <t>Всего часов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</si>
  <si>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</si>
  <si>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</si>
  <si>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</si>
  <si>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</si>
  <si>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</si>
  <si>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</si>
  <si>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</si>
  <si>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</si>
  <si>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</si>
  <si>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</si>
  <si>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</si>
  <si>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</si>
  <si>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</si>
  <si>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</si>
  <si>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</si>
  <si>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</si>
  <si>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</si>
  <si>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</si>
  <si>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</si>
  <si>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</si>
  <si>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</si>
  <si>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</si>
  <si>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24-31</t>
  </si>
  <si>
    <t>Порядковые номера  календарных недель</t>
  </si>
  <si>
    <t>Порядковые номера  недель учебного года</t>
  </si>
  <si>
    <t>1 курс</t>
  </si>
  <si>
    <t>О.00</t>
  </si>
  <si>
    <t>обяз. уч.</t>
  </si>
  <si>
    <t>сам. р. с.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</si>
  <si>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</si>
  <si>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</si>
  <si>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</si>
  <si>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</si>
  <si>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</si>
  <si>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</si>
  <si>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</si>
  <si>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</si>
  <si>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</si>
  <si>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</si>
  <si>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</si>
  <si>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</si>
  <si>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</si>
  <si>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</si>
  <si>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</si>
  <si>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ОУДб.09</t>
  </si>
  <si>
    <t>ОУДб.10</t>
  </si>
  <si>
    <t>География</t>
  </si>
  <si>
    <t>ОУДб.11</t>
  </si>
  <si>
    <t>ОУДп.13</t>
  </si>
  <si>
    <t>Информатика</t>
  </si>
  <si>
    <t>ОУДп.14</t>
  </si>
  <si>
    <t>ОУДп.15</t>
  </si>
  <si>
    <t>Основы проектно-исследовательской деятельности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</si>
  <si>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</si>
  <si>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</si>
  <si>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</si>
  <si>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Номера календарных недель</t>
  </si>
  <si>
    <t>Порядковые номера недель учебного года</t>
  </si>
  <si>
    <t>2 курс</t>
  </si>
  <si>
    <t>Астрономия</t>
  </si>
  <si>
    <t>ОГСЭ.00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</si>
  <si>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</si>
  <si>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</si>
  <si>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</si>
  <si>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</si>
  <si>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</si>
  <si>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</si>
  <si>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</si>
  <si>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ЕН.02</t>
  </si>
  <si>
    <t>П.00</t>
  </si>
  <si>
    <t>ОП. 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</si>
  <si>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</si>
  <si>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</si>
  <si>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</si>
  <si>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</si>
  <si>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</si>
  <si>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</si>
  <si>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</si>
  <si>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</si>
  <si>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Безопасность жизнедеятельности</t>
  </si>
  <si>
    <t>МДК.01.01</t>
  </si>
  <si>
    <t>УП.01</t>
  </si>
  <si>
    <t>Учебная практика</t>
  </si>
  <si>
    <t>ПП.01</t>
  </si>
  <si>
    <t xml:space="preserve"> 29 мар. - 4 апр.</t>
  </si>
  <si>
    <t>26 апр. – 2 мая</t>
  </si>
  <si>
    <t>31 мая - 6 июня</t>
  </si>
  <si>
    <t xml:space="preserve"> 28 июня - 4 июля</t>
  </si>
  <si>
    <t>26 июля - 1 авг.</t>
  </si>
  <si>
    <t>07-13</t>
  </si>
  <si>
    <t>14-20</t>
  </si>
  <si>
    <t>21-27</t>
  </si>
  <si>
    <t>23-31</t>
  </si>
  <si>
    <t>3 курс</t>
  </si>
  <si>
    <t>ЕН.01</t>
  </si>
  <si>
    <t>ОП.09</t>
  </si>
  <si>
    <t>ОП.10</t>
  </si>
  <si>
    <t>ПМ. 02</t>
  </si>
  <si>
    <t>МДК.02.02</t>
  </si>
  <si>
    <t>ПМ. 03</t>
  </si>
  <si>
    <t>МДК.03.01</t>
  </si>
  <si>
    <t>УП.03</t>
  </si>
  <si>
    <t>ПП.03</t>
  </si>
  <si>
    <t>МДК.02.01</t>
  </si>
  <si>
    <t>УП.02</t>
  </si>
  <si>
    <t>ПП.02</t>
  </si>
  <si>
    <t>ПМ. 04</t>
  </si>
  <si>
    <t>МДК.04.01</t>
  </si>
  <si>
    <t>УП.04</t>
  </si>
  <si>
    <t>ПП.04</t>
  </si>
  <si>
    <t>ПДП</t>
  </si>
  <si>
    <t>4 нед.</t>
  </si>
  <si>
    <t>ГИА</t>
  </si>
  <si>
    <t>Государственная итоговая аттестация</t>
  </si>
  <si>
    <t>6 нед.</t>
  </si>
  <si>
    <t>1.2. КАЛЕНДАРНЫЙ ГРАФИК АТТЕСТАЦИЙ</t>
  </si>
  <si>
    <t>Формы промежуточной аттестации</t>
  </si>
  <si>
    <t>Э</t>
  </si>
  <si>
    <t>1 Э</t>
  </si>
  <si>
    <t>ДЗ</t>
  </si>
  <si>
    <t>1 ДЗ</t>
  </si>
  <si>
    <t>2 Э</t>
  </si>
  <si>
    <t>З</t>
  </si>
  <si>
    <t>1 З/ 1 ДЗ</t>
  </si>
  <si>
    <t>Всего аттестаций в неделю</t>
  </si>
  <si>
    <t>2 З</t>
  </si>
  <si>
    <r>
      <t xml:space="preserve">Форма обучения – </t>
    </r>
    <r>
      <rPr>
        <u/>
        <sz val="14"/>
        <rFont val="Times New Roman"/>
        <family val="1"/>
        <charset val="204"/>
      </rPr>
      <t>очная</t>
    </r>
  </si>
  <si>
    <t>Общеобразовательный цикл</t>
  </si>
  <si>
    <t>ОП.00</t>
  </si>
  <si>
    <t>Общепрофессиональный цикл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</si>
  <si>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</si>
  <si>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</si>
  <si>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 xml:space="preserve">Общепрофессиональный цикл </t>
  </si>
  <si>
    <r>
      <t>Профессиональный цикл</t>
    </r>
    <r>
      <rPr>
        <b/>
        <i/>
        <sz val="8"/>
        <rFont val="Times New Roman"/>
        <family val="1"/>
        <charset val="204"/>
      </rPr>
      <t xml:space="preserve"> </t>
    </r>
  </si>
  <si>
    <t>ПМ.01</t>
  </si>
  <si>
    <t>Выполнение работ по одной или нескольким профессиям рабочих, должностей служащих</t>
  </si>
  <si>
    <t>Эм</t>
  </si>
  <si>
    <t>1 Эм</t>
  </si>
  <si>
    <t>1 З/ 11 ДЗ/ 3 Эм</t>
  </si>
  <si>
    <t>УД.16</t>
  </si>
  <si>
    <t>Иностранный язык в профессиональной деятельности</t>
  </si>
  <si>
    <t xml:space="preserve">Производственная практика </t>
  </si>
  <si>
    <t xml:space="preserve">Преддипломная практика </t>
  </si>
  <si>
    <t>Прмежуточная аттестация</t>
  </si>
  <si>
    <t>ПА</t>
  </si>
  <si>
    <t>И.о. директора____________С.В. Дзога</t>
  </si>
  <si>
    <t>«____» ____________ 2022 г.</t>
  </si>
  <si>
    <t>Родная литература (русская)</t>
  </si>
  <si>
    <t xml:space="preserve">государственного бюджетного профессионального образовательного учреждения Краснодарского края </t>
  </si>
  <si>
    <t>основной  образовательной программы</t>
  </si>
  <si>
    <r>
      <rPr>
        <u/>
        <sz val="14"/>
        <rFont val="Times New Roman"/>
        <family val="1"/>
        <charset val="204"/>
      </rPr>
      <t>базовой</t>
    </r>
    <r>
      <rPr>
        <sz val="14"/>
        <rFont val="Times New Roman"/>
        <family val="1"/>
        <charset val="204"/>
      </rPr>
      <t xml:space="preserve"> подготовки</t>
    </r>
  </si>
  <si>
    <t>Нормативный срок обучения – 3 года  10 месяцев</t>
  </si>
  <si>
    <t>Физика</t>
  </si>
  <si>
    <t>Обществознание (включая экономику и право)</t>
  </si>
  <si>
    <t>Химия</t>
  </si>
  <si>
    <t>Биология</t>
  </si>
  <si>
    <t>ОУДб.12</t>
  </si>
  <si>
    <t>ОГСЭ.06</t>
  </si>
  <si>
    <t>Основы финансовой грамотности</t>
  </si>
  <si>
    <t>Охрана труда</t>
  </si>
  <si>
    <t>МДК.01.02</t>
  </si>
  <si>
    <t>ЕН.03</t>
  </si>
  <si>
    <t>МДК.01.03</t>
  </si>
  <si>
    <t>МДК.01.04</t>
  </si>
  <si>
    <t>МДК.03.02</t>
  </si>
  <si>
    <t>Информационные технологии в профессиональной деятельности</t>
  </si>
  <si>
    <t>МДК.02.03</t>
  </si>
  <si>
    <r>
      <rPr>
        <sz val="14"/>
        <rFont val="Times New Roman"/>
        <family val="1"/>
        <charset val="204"/>
      </rPr>
      <t xml:space="preserve">по специальности </t>
    </r>
    <r>
      <rPr>
        <b/>
        <u/>
        <sz val="14"/>
        <rFont val="Times New Roman"/>
        <family val="1"/>
        <charset val="204"/>
      </rPr>
      <t>23.02.07 Техническое обслуживание и ремонт двигателей,</t>
    </r>
  </si>
  <si>
    <t xml:space="preserve"> систем и агрегатов автомобилей</t>
  </si>
  <si>
    <r>
      <t xml:space="preserve">Квалификация: </t>
    </r>
    <r>
      <rPr>
        <u/>
        <sz val="14"/>
        <rFont val="Times New Roman"/>
        <family val="1"/>
        <charset val="204"/>
      </rPr>
      <t>специалист</t>
    </r>
  </si>
  <si>
    <t>Инженерная графика</t>
  </si>
  <si>
    <t>Экология</t>
  </si>
  <si>
    <t>Техническая механика</t>
  </si>
  <si>
    <t>Электротехника и электроника</t>
  </si>
  <si>
    <t>Материаловедение</t>
  </si>
  <si>
    <t>Правила безопасности дорожного движения</t>
  </si>
  <si>
    <t>Техническое обслуживание и ремонт автотранспортных средств</t>
  </si>
  <si>
    <t>Устройство автомобилей</t>
  </si>
  <si>
    <t>Выполнение работ по профессии 18511 Слесарь по ремонту автомобилей</t>
  </si>
  <si>
    <t>Физическая культура/ Адаптивная физическая культура</t>
  </si>
  <si>
    <t>Психология общения/ Коммуникативный практикум</t>
  </si>
  <si>
    <t>Метрология, стандартизация, сертификация</t>
  </si>
  <si>
    <t>Правовое обеспечение профессиональной деятельности</t>
  </si>
  <si>
    <t>МДК.01.05</t>
  </si>
  <si>
    <t>МДК.01.06</t>
  </si>
  <si>
    <t>Автомобильные эксплуатационные материалы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</si>
  <si>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</si>
  <si>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</si>
  <si>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</si>
  <si>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МДК.01.07</t>
  </si>
  <si>
    <t>Техническое обслуживание и ремонт шасси автомобилей</t>
  </si>
  <si>
    <t>Ремонт кузовов автомобилей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</si>
  <si>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</si>
  <si>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</si>
  <si>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</si>
  <si>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</si>
  <si>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</si>
  <si>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Управление процессом технического обслуживания и ремонта автомобилей</t>
  </si>
  <si>
    <t>Управление коллективом исполнителей</t>
  </si>
  <si>
    <t>МДК.03.03</t>
  </si>
  <si>
    <t>МДК.03.04</t>
  </si>
  <si>
    <t>Тюнинг автомобилей</t>
  </si>
  <si>
    <t>Производственное оборудование</t>
  </si>
  <si>
    <t>1 З/ 10 ДЗ/ 5 Э</t>
  </si>
  <si>
    <t>1 ДЗ/ 1 Э</t>
  </si>
  <si>
    <t>2 З/ 10 ДЗ/ 4 Э</t>
  </si>
  <si>
    <t>ДЗ(к)2</t>
  </si>
  <si>
    <t>1 ДЗ(к)2</t>
  </si>
  <si>
    <t>кЭ</t>
  </si>
  <si>
    <t>1 кЭ</t>
  </si>
  <si>
    <t>2 З/ 10 ДЗ/ 4 Э/ 1 кЭ</t>
  </si>
  <si>
    <t>Х</t>
  </si>
  <si>
    <r>
      <t>Профессиональный цикл</t>
    </r>
    <r>
      <rPr>
        <b/>
        <i/>
        <sz val="10"/>
        <rFont val="Times New Roman"/>
        <family val="1"/>
        <charset val="204"/>
      </rPr>
      <t xml:space="preserve"> </t>
    </r>
  </si>
  <si>
    <r>
      <t>ДЗ(к)</t>
    </r>
    <r>
      <rPr>
        <vertAlign val="superscript"/>
        <sz val="10"/>
        <rFont val="Times New Roman"/>
        <family val="1"/>
        <charset val="204"/>
      </rPr>
      <t>1</t>
    </r>
  </si>
  <si>
    <r>
      <t>1 ДЗ(к)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</si>
  <si>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 ДЗ(к)</t>
    </r>
    <r>
      <rPr>
        <vertAlign val="superscript"/>
        <sz val="10"/>
        <rFont val="Times New Roman"/>
        <family val="1"/>
        <charset val="204"/>
      </rPr>
      <t>1</t>
    </r>
  </si>
  <si>
    <r>
      <t>ДЗ(к)</t>
    </r>
    <r>
      <rPr>
        <vertAlign val="superscript"/>
        <sz val="10"/>
        <rFont val="Times New Roman"/>
        <family val="1"/>
        <charset val="204"/>
      </rPr>
      <t>2</t>
    </r>
  </si>
  <si>
    <t>ДЗ(к)3</t>
  </si>
  <si>
    <t>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</si>
</sst>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b/>
      <sz val="8"/>
      <name val="Arial Cyr"/>
      <charset val="204"/>
    </font>
    <font>
      <b/>
      <sz val="6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0"/>
      <name val="Arial Cyr"/>
      <charset val="204"/>
    </font>
    <font>
      <b/>
      <i/>
      <sz val="8"/>
      <name val="Times New Roman"/>
      <family val="1"/>
      <charset val="204"/>
    </font>
    <font>
      <sz val="16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0" fillId="0" borderId="0" xfId="0" applyFont="1"/>
    <xf numFmtId="0" fontId="12" fillId="0" borderId="0" xfId="0" applyFont="1" applyAlignment="1"/>
    <xf numFmtId="0" fontId="17" fillId="0" borderId="0" xfId="0" applyFont="1" applyAlignment="1">
      <alignment vertical="top"/>
    </xf>
    <xf numFmtId="0" fontId="9" fillId="0" borderId="0" xfId="0" applyFont="1"/>
    <xf numFmtId="0" fontId="9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0" borderId="1" xfId="0" applyFont="1" applyBorder="1"/>
    <xf numFmtId="0" fontId="7" fillId="0" borderId="1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6" fillId="0" borderId="1" xfId="0" applyFont="1" applyFill="1" applyBorder="1" applyAlignment="1">
      <alignment horizontal="center" wrapText="1"/>
    </xf>
    <xf numFmtId="0" fontId="3" fillId="0" borderId="1" xfId="0" applyFont="1" applyBorder="1"/>
    <xf numFmtId="1" fontId="5" fillId="0" borderId="0" xfId="0" applyNumberFormat="1" applyFont="1" applyFill="1"/>
    <xf numFmtId="1" fontId="19" fillId="0" borderId="0" xfId="0" applyNumberFormat="1" applyFont="1" applyFill="1"/>
    <xf numFmtId="0" fontId="20" fillId="0" borderId="0" xfId="0" applyFont="1"/>
    <xf numFmtId="0" fontId="20" fillId="0" borderId="0" xfId="0" applyFont="1" applyFill="1"/>
    <xf numFmtId="1" fontId="20" fillId="0" borderId="0" xfId="0" applyNumberFormat="1" applyFont="1" applyFill="1"/>
    <xf numFmtId="0" fontId="6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2" fontId="10" fillId="0" borderId="0" xfId="0" applyNumberFormat="1" applyFont="1" applyFill="1" applyAlignment="1">
      <alignment horizontal="center"/>
    </xf>
    <xf numFmtId="2" fontId="20" fillId="0" borderId="0" xfId="0" applyNumberFormat="1" applyFont="1" applyFill="1"/>
    <xf numFmtId="2" fontId="11" fillId="0" borderId="0" xfId="0" applyNumberFormat="1" applyFont="1" applyFill="1" applyAlignment="1">
      <alignment horizontal="center"/>
    </xf>
    <xf numFmtId="2" fontId="21" fillId="0" borderId="0" xfId="0" applyNumberFormat="1" applyFont="1" applyFill="1"/>
    <xf numFmtId="2" fontId="5" fillId="0" borderId="0" xfId="0" applyNumberFormat="1" applyFont="1" applyFill="1"/>
    <xf numFmtId="2" fontId="23" fillId="0" borderId="0" xfId="0" applyNumberFormat="1" applyFont="1" applyFill="1"/>
    <xf numFmtId="0" fontId="12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textRotation="90"/>
    </xf>
    <xf numFmtId="1" fontId="26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/>
    <xf numFmtId="0" fontId="26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21" fillId="0" borderId="0" xfId="0" applyFont="1" applyFill="1"/>
    <xf numFmtId="1" fontId="8" fillId="0" borderId="2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2" fontId="29" fillId="0" borderId="0" xfId="0" applyNumberFormat="1" applyFont="1" applyFill="1"/>
    <xf numFmtId="0" fontId="30" fillId="0" borderId="0" xfId="0" applyFont="1"/>
    <xf numFmtId="1" fontId="11" fillId="0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2" fontId="30" fillId="0" borderId="0" xfId="0" applyNumberFormat="1" applyFont="1" applyFill="1"/>
    <xf numFmtId="0" fontId="30" fillId="0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11" fillId="0" borderId="1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80" zoomScaleNormal="80" workbookViewId="0">
      <selection activeCell="A4" sqref="A4"/>
    </sheetView>
  </sheetViews>
  <sheetFormatPr defaultColWidth="8.85546875" defaultRowHeight="15" x14ac:dyDescent="0.25"/>
  <cols>
    <col min="1" max="16384" width="8.85546875" style="1"/>
  </cols>
  <sheetData>
    <row r="1" spans="1:14" ht="20.100000000000001" customHeight="1" x14ac:dyDescent="0.3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33.75" customHeight="1" x14ac:dyDescent="0.3">
      <c r="A2" s="126" t="s">
        <v>179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6.75" customHeight="1" x14ac:dyDescent="0.3">
      <c r="A3" s="126" t="s">
        <v>180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20.100000000000001" customHeight="1" x14ac:dyDescent="0.25"/>
    <row r="5" spans="1:14" ht="69.75" customHeight="1" x14ac:dyDescent="0.3">
      <c r="A5" s="127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20.100000000000001" customHeight="1" x14ac:dyDescent="0.3">
      <c r="A6" s="125" t="s">
        <v>182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20.100000000000001" customHeight="1" x14ac:dyDescent="0.35">
      <c r="A7" s="122" t="s">
        <v>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ht="20.100000000000001" customHeight="1" x14ac:dyDescent="0.3">
      <c r="A8" s="123" t="s">
        <v>183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22.5" customHeight="1" x14ac:dyDescent="0.3">
      <c r="A9" s="123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22.5" customHeight="1" x14ac:dyDescent="0.3">
      <c r="A10" s="123" t="s">
        <v>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22.5" customHeight="1" x14ac:dyDescent="0.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4.45" customHeight="1" x14ac:dyDescent="0.3">
      <c r="A12" s="124" t="s">
        <v>201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14.45" customHeight="1" x14ac:dyDescent="0.3">
      <c r="A13" s="124" t="s">
        <v>202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7.45" customHeight="1" x14ac:dyDescent="0.3">
      <c r="A14" s="125" t="s">
        <v>184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ht="20.100000000000001" customHeight="1" x14ac:dyDescent="0.2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15.75" customHeight="1" x14ac:dyDescent="0.3">
      <c r="B16" s="2"/>
      <c r="C16" s="2"/>
      <c r="D16" s="2"/>
      <c r="E16" s="2"/>
      <c r="F16" s="2"/>
      <c r="H16" s="2" t="s">
        <v>203</v>
      </c>
      <c r="I16" s="2"/>
      <c r="J16" s="2"/>
      <c r="K16" s="2"/>
      <c r="L16" s="2"/>
      <c r="M16" s="2"/>
      <c r="N16" s="2"/>
    </row>
    <row r="17" spans="2:14" ht="20.100000000000001" customHeight="1" x14ac:dyDescent="0.3">
      <c r="B17" s="2"/>
      <c r="C17" s="2"/>
      <c r="D17" s="2"/>
      <c r="E17" s="2"/>
      <c r="F17" s="2"/>
      <c r="H17" s="2" t="s">
        <v>160</v>
      </c>
      <c r="I17" s="2"/>
      <c r="J17" s="2"/>
      <c r="K17" s="2"/>
      <c r="L17" s="2"/>
      <c r="M17" s="2"/>
      <c r="N17" s="2"/>
    </row>
    <row r="18" spans="2:14" ht="18.75" x14ac:dyDescent="0.3">
      <c r="B18" s="2"/>
      <c r="C18" s="2"/>
      <c r="D18" s="2"/>
      <c r="E18" s="2"/>
      <c r="F18" s="2"/>
      <c r="H18" s="2" t="s">
        <v>185</v>
      </c>
      <c r="I18" s="2"/>
      <c r="J18" s="2"/>
      <c r="K18" s="2"/>
      <c r="L18" s="2"/>
      <c r="M18" s="2"/>
      <c r="N18" s="2"/>
    </row>
    <row r="19" spans="2:14" ht="18.75" x14ac:dyDescent="0.3">
      <c r="B19" s="2"/>
      <c r="C19" s="2"/>
      <c r="D19" s="2"/>
      <c r="E19" s="2"/>
      <c r="F19" s="2"/>
      <c r="H19" s="2" t="s">
        <v>5</v>
      </c>
      <c r="I19" s="2"/>
      <c r="J19" s="2"/>
      <c r="K19" s="2"/>
      <c r="L19" s="2"/>
      <c r="M19" s="2"/>
      <c r="N19" s="2"/>
    </row>
    <row r="20" spans="2:14" x14ac:dyDescent="0.25">
      <c r="H20" s="3"/>
    </row>
    <row r="21" spans="2:14" ht="18.75" x14ac:dyDescent="0.3">
      <c r="H21" s="2"/>
    </row>
    <row r="22" spans="2:14" x14ac:dyDescent="0.25">
      <c r="H22" s="3"/>
    </row>
  </sheetData>
  <mergeCells count="13">
    <mergeCell ref="A1:N1"/>
    <mergeCell ref="A2:N2"/>
    <mergeCell ref="A3:N3"/>
    <mergeCell ref="A5:N5"/>
    <mergeCell ref="A6:N6"/>
    <mergeCell ref="A15:N15"/>
    <mergeCell ref="A7:N7"/>
    <mergeCell ref="A8:N8"/>
    <mergeCell ref="A9:N9"/>
    <mergeCell ref="A10:N10"/>
    <mergeCell ref="A12:N12"/>
    <mergeCell ref="A14:N14"/>
    <mergeCell ref="A13:N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3"/>
  <sheetViews>
    <sheetView zoomScale="110" zoomScaleNormal="110" workbookViewId="0">
      <selection activeCell="A3" sqref="A3"/>
    </sheetView>
  </sheetViews>
  <sheetFormatPr defaultColWidth="8.85546875" defaultRowHeight="15" x14ac:dyDescent="0.25"/>
  <cols>
    <col min="1" max="1" width="4.85546875" style="36" customWidth="1"/>
    <col min="2" max="2" width="7" style="36" customWidth="1"/>
    <col min="3" max="3" width="18.7109375" style="36" customWidth="1"/>
    <col min="4" max="4" width="6.140625" style="36" customWidth="1"/>
    <col min="5" max="20" width="2.7109375" style="36" customWidth="1"/>
    <col min="21" max="23" width="2.7109375" style="37" customWidth="1"/>
    <col min="24" max="46" width="2.7109375" style="36" customWidth="1"/>
    <col min="47" max="56" width="2.7109375" style="37" customWidth="1"/>
    <col min="57" max="57" width="7.42578125" style="36" customWidth="1"/>
    <col min="58" max="58" width="4.42578125" style="60" customWidth="1"/>
    <col min="59" max="59" width="4" style="60" customWidth="1"/>
    <col min="60" max="60" width="7.5703125" style="118" customWidth="1"/>
    <col min="61" max="61" width="6.7109375" style="118" customWidth="1"/>
    <col min="62" max="68" width="8.85546875" style="37"/>
    <col min="69" max="16384" width="8.85546875" style="36"/>
  </cols>
  <sheetData>
    <row r="1" spans="1:68" s="4" customFormat="1" ht="15.75" x14ac:dyDescent="0.25">
      <c r="A1" s="4" t="s">
        <v>6</v>
      </c>
      <c r="U1" s="5"/>
      <c r="V1" s="5"/>
      <c r="W1" s="5"/>
      <c r="AU1" s="5"/>
      <c r="AV1" s="5"/>
      <c r="AW1" s="5"/>
      <c r="AX1" s="5"/>
      <c r="AY1" s="5"/>
      <c r="AZ1" s="5"/>
      <c r="BA1" s="5"/>
      <c r="BB1" s="5"/>
      <c r="BC1" s="5"/>
      <c r="BD1" s="5"/>
      <c r="BF1" s="116"/>
      <c r="BG1" s="116"/>
      <c r="BH1" s="117"/>
      <c r="BI1" s="117"/>
      <c r="BJ1" s="5"/>
      <c r="BK1" s="5"/>
      <c r="BL1" s="5"/>
      <c r="BM1" s="5"/>
      <c r="BN1" s="5"/>
      <c r="BO1" s="5"/>
      <c r="BP1" s="5"/>
    </row>
    <row r="2" spans="1:68" s="4" customFormat="1" ht="15.75" x14ac:dyDescent="0.25">
      <c r="B2" s="4" t="s">
        <v>7</v>
      </c>
      <c r="U2" s="5"/>
      <c r="V2" s="5"/>
      <c r="W2" s="5"/>
      <c r="AU2" s="5"/>
      <c r="AV2" s="5"/>
      <c r="AW2" s="5"/>
      <c r="AX2" s="5"/>
      <c r="AY2" s="5"/>
      <c r="AZ2" s="5"/>
      <c r="BA2" s="5"/>
      <c r="BB2" s="5"/>
      <c r="BC2" s="5"/>
      <c r="BD2" s="5"/>
      <c r="BF2" s="116"/>
      <c r="BG2" s="116"/>
      <c r="BH2" s="117"/>
      <c r="BI2" s="117"/>
      <c r="BJ2" s="5"/>
      <c r="BK2" s="5"/>
      <c r="BL2" s="5"/>
      <c r="BM2" s="5"/>
      <c r="BN2" s="5"/>
      <c r="BO2" s="5"/>
      <c r="BP2" s="5"/>
    </row>
    <row r="3" spans="1:68" s="4" customFormat="1" ht="15.75" x14ac:dyDescent="0.25">
      <c r="U3" s="5"/>
      <c r="V3" s="5"/>
      <c r="W3" s="5"/>
      <c r="AU3" s="5"/>
      <c r="AV3" s="5"/>
      <c r="AW3" s="5"/>
      <c r="AX3" s="5"/>
      <c r="AY3" s="5"/>
      <c r="AZ3" s="5"/>
      <c r="BA3" s="5"/>
      <c r="BB3" s="5"/>
      <c r="BC3" s="5"/>
      <c r="BD3" s="5"/>
      <c r="BF3" s="116"/>
      <c r="BG3" s="116"/>
      <c r="BH3" s="117"/>
      <c r="BI3" s="117"/>
      <c r="BJ3" s="5"/>
      <c r="BK3" s="5"/>
      <c r="BL3" s="5"/>
      <c r="BM3" s="5"/>
      <c r="BN3" s="5"/>
      <c r="BO3" s="5"/>
      <c r="BP3" s="5"/>
    </row>
    <row r="4" spans="1:68" ht="14.45" customHeight="1" x14ac:dyDescent="0.25">
      <c r="A4" s="154" t="s">
        <v>8</v>
      </c>
      <c r="B4" s="159" t="s">
        <v>9</v>
      </c>
      <c r="C4" s="154" t="s">
        <v>10</v>
      </c>
      <c r="D4" s="154" t="s">
        <v>11</v>
      </c>
      <c r="E4" s="162" t="s">
        <v>12</v>
      </c>
      <c r="F4" s="163"/>
      <c r="G4" s="163"/>
      <c r="H4" s="164"/>
      <c r="I4" s="142" t="s">
        <v>13</v>
      </c>
      <c r="J4" s="140" t="s">
        <v>14</v>
      </c>
      <c r="K4" s="140"/>
      <c r="L4" s="141"/>
      <c r="M4" s="142" t="s">
        <v>15</v>
      </c>
      <c r="N4" s="140" t="s">
        <v>16</v>
      </c>
      <c r="O4" s="140"/>
      <c r="P4" s="140"/>
      <c r="Q4" s="141"/>
      <c r="R4" s="139" t="s">
        <v>17</v>
      </c>
      <c r="S4" s="140"/>
      <c r="T4" s="140"/>
      <c r="U4" s="141"/>
      <c r="V4" s="144" t="s">
        <v>18</v>
      </c>
      <c r="W4" s="139" t="s">
        <v>19</v>
      </c>
      <c r="X4" s="140"/>
      <c r="Y4" s="141"/>
      <c r="Z4" s="152" t="s">
        <v>20</v>
      </c>
      <c r="AA4" s="139" t="s">
        <v>21</v>
      </c>
      <c r="AB4" s="140"/>
      <c r="AC4" s="141"/>
      <c r="AD4" s="152" t="s">
        <v>22</v>
      </c>
      <c r="AE4" s="139" t="s">
        <v>23</v>
      </c>
      <c r="AF4" s="140"/>
      <c r="AG4" s="140"/>
      <c r="AH4" s="141"/>
      <c r="AI4" s="144" t="s">
        <v>24</v>
      </c>
      <c r="AJ4" s="139" t="s">
        <v>25</v>
      </c>
      <c r="AK4" s="140"/>
      <c r="AL4" s="141"/>
      <c r="AM4" s="144" t="s">
        <v>26</v>
      </c>
      <c r="AN4" s="139" t="s">
        <v>27</v>
      </c>
      <c r="AO4" s="140"/>
      <c r="AP4" s="140"/>
      <c r="AQ4" s="141"/>
      <c r="AR4" s="139" t="s">
        <v>28</v>
      </c>
      <c r="AS4" s="140"/>
      <c r="AT4" s="140"/>
      <c r="AU4" s="141"/>
      <c r="AV4" s="144" t="s">
        <v>29</v>
      </c>
      <c r="AW4" s="139" t="s">
        <v>30</v>
      </c>
      <c r="AX4" s="140"/>
      <c r="AY4" s="141"/>
      <c r="AZ4" s="144" t="s">
        <v>31</v>
      </c>
      <c r="BA4" s="139" t="s">
        <v>32</v>
      </c>
      <c r="BB4" s="140"/>
      <c r="BC4" s="140"/>
      <c r="BD4" s="141"/>
      <c r="BE4" s="146" t="s">
        <v>33</v>
      </c>
    </row>
    <row r="5" spans="1:68" ht="54" customHeight="1" x14ac:dyDescent="0.25">
      <c r="A5" s="154"/>
      <c r="B5" s="160"/>
      <c r="C5" s="154"/>
      <c r="D5" s="154"/>
      <c r="E5" s="6" t="s">
        <v>34</v>
      </c>
      <c r="F5" s="6" t="s">
        <v>35</v>
      </c>
      <c r="G5" s="6" t="s">
        <v>36</v>
      </c>
      <c r="H5" s="6" t="s">
        <v>37</v>
      </c>
      <c r="I5" s="143"/>
      <c r="J5" s="7" t="s">
        <v>38</v>
      </c>
      <c r="K5" s="7" t="s">
        <v>39</v>
      </c>
      <c r="L5" s="6" t="s">
        <v>40</v>
      </c>
      <c r="M5" s="143"/>
      <c r="N5" s="7" t="s">
        <v>41</v>
      </c>
      <c r="O5" s="6" t="s">
        <v>42</v>
      </c>
      <c r="P5" s="6" t="s">
        <v>43</v>
      </c>
      <c r="Q5" s="6" t="s">
        <v>44</v>
      </c>
      <c r="R5" s="6" t="s">
        <v>34</v>
      </c>
      <c r="S5" s="6" t="s">
        <v>35</v>
      </c>
      <c r="T5" s="6" t="s">
        <v>36</v>
      </c>
      <c r="U5" s="6" t="s">
        <v>37</v>
      </c>
      <c r="V5" s="145"/>
      <c r="W5" s="6" t="s">
        <v>45</v>
      </c>
      <c r="X5" s="6" t="s">
        <v>46</v>
      </c>
      <c r="Y5" s="6" t="s">
        <v>47</v>
      </c>
      <c r="Z5" s="153"/>
      <c r="AA5" s="6" t="s">
        <v>48</v>
      </c>
      <c r="AB5" s="6" t="s">
        <v>49</v>
      </c>
      <c r="AC5" s="6" t="s">
        <v>50</v>
      </c>
      <c r="AD5" s="153"/>
      <c r="AE5" s="8" t="s">
        <v>48</v>
      </c>
      <c r="AF5" s="8" t="s">
        <v>49</v>
      </c>
      <c r="AG5" s="6" t="s">
        <v>50</v>
      </c>
      <c r="AH5" s="6" t="s">
        <v>51</v>
      </c>
      <c r="AI5" s="145"/>
      <c r="AJ5" s="6" t="s">
        <v>38</v>
      </c>
      <c r="AK5" s="7" t="s">
        <v>39</v>
      </c>
      <c r="AL5" s="7" t="s">
        <v>40</v>
      </c>
      <c r="AM5" s="145"/>
      <c r="AN5" s="6" t="s">
        <v>52</v>
      </c>
      <c r="AO5" s="7" t="s">
        <v>53</v>
      </c>
      <c r="AP5" s="7" t="s">
        <v>54</v>
      </c>
      <c r="AQ5" s="8" t="s">
        <v>55</v>
      </c>
      <c r="AR5" s="6" t="s">
        <v>34</v>
      </c>
      <c r="AS5" s="7" t="s">
        <v>35</v>
      </c>
      <c r="AT5" s="6" t="s">
        <v>36</v>
      </c>
      <c r="AU5" s="6" t="s">
        <v>37</v>
      </c>
      <c r="AV5" s="145"/>
      <c r="AW5" s="6" t="s">
        <v>38</v>
      </c>
      <c r="AX5" s="6" t="s">
        <v>39</v>
      </c>
      <c r="AY5" s="6" t="s">
        <v>40</v>
      </c>
      <c r="AZ5" s="145"/>
      <c r="BA5" s="6" t="s">
        <v>41</v>
      </c>
      <c r="BB5" s="6" t="s">
        <v>42</v>
      </c>
      <c r="BC5" s="6" t="s">
        <v>43</v>
      </c>
      <c r="BD5" s="6" t="s">
        <v>56</v>
      </c>
      <c r="BE5" s="147"/>
    </row>
    <row r="6" spans="1:68" ht="14.45" customHeight="1" x14ac:dyDescent="0.25">
      <c r="A6" s="154"/>
      <c r="B6" s="160"/>
      <c r="C6" s="154"/>
      <c r="D6" s="154"/>
      <c r="E6" s="149" t="s">
        <v>57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1"/>
      <c r="BE6" s="147"/>
    </row>
    <row r="7" spans="1:68" x14ac:dyDescent="0.25">
      <c r="A7" s="154"/>
      <c r="B7" s="160"/>
      <c r="C7" s="154"/>
      <c r="D7" s="154"/>
      <c r="E7" s="9">
        <v>36</v>
      </c>
      <c r="F7" s="9">
        <v>37</v>
      </c>
      <c r="G7" s="9">
        <v>38</v>
      </c>
      <c r="H7" s="9">
        <v>39</v>
      </c>
      <c r="I7" s="10">
        <v>40</v>
      </c>
      <c r="J7" s="10">
        <v>41</v>
      </c>
      <c r="K7" s="10">
        <v>42</v>
      </c>
      <c r="L7" s="9">
        <v>43</v>
      </c>
      <c r="M7" s="10">
        <v>44</v>
      </c>
      <c r="N7" s="10">
        <v>45</v>
      </c>
      <c r="O7" s="9">
        <v>46</v>
      </c>
      <c r="P7" s="9">
        <v>47</v>
      </c>
      <c r="Q7" s="10">
        <v>48</v>
      </c>
      <c r="R7" s="10">
        <v>49</v>
      </c>
      <c r="S7" s="9">
        <v>50</v>
      </c>
      <c r="T7" s="10">
        <v>51</v>
      </c>
      <c r="U7" s="9">
        <v>52</v>
      </c>
      <c r="V7" s="9">
        <v>1</v>
      </c>
      <c r="W7" s="9">
        <v>2</v>
      </c>
      <c r="X7" s="9">
        <v>3</v>
      </c>
      <c r="Y7" s="9">
        <v>4</v>
      </c>
      <c r="Z7" s="9">
        <v>5</v>
      </c>
      <c r="AA7" s="9">
        <v>6</v>
      </c>
      <c r="AB7" s="9">
        <v>7</v>
      </c>
      <c r="AC7" s="9">
        <v>8</v>
      </c>
      <c r="AD7" s="11">
        <v>9</v>
      </c>
      <c r="AE7" s="12">
        <f t="shared" ref="AE7:BD7" si="0">AD7+1</f>
        <v>10</v>
      </c>
      <c r="AF7" s="12">
        <f t="shared" si="0"/>
        <v>11</v>
      </c>
      <c r="AG7" s="9">
        <f t="shared" si="0"/>
        <v>12</v>
      </c>
      <c r="AH7" s="9">
        <f t="shared" si="0"/>
        <v>13</v>
      </c>
      <c r="AI7" s="10">
        <f t="shared" si="0"/>
        <v>14</v>
      </c>
      <c r="AJ7" s="9">
        <f t="shared" si="0"/>
        <v>15</v>
      </c>
      <c r="AK7" s="10">
        <f t="shared" si="0"/>
        <v>16</v>
      </c>
      <c r="AL7" s="10">
        <f t="shared" si="0"/>
        <v>17</v>
      </c>
      <c r="AM7" s="10">
        <f t="shared" si="0"/>
        <v>18</v>
      </c>
      <c r="AN7" s="9">
        <f t="shared" si="0"/>
        <v>19</v>
      </c>
      <c r="AO7" s="10">
        <f t="shared" si="0"/>
        <v>20</v>
      </c>
      <c r="AP7" s="10">
        <f t="shared" si="0"/>
        <v>21</v>
      </c>
      <c r="AQ7" s="9">
        <f t="shared" si="0"/>
        <v>22</v>
      </c>
      <c r="AR7" s="10">
        <f t="shared" si="0"/>
        <v>23</v>
      </c>
      <c r="AS7" s="10">
        <f t="shared" si="0"/>
        <v>24</v>
      </c>
      <c r="AT7" s="9">
        <f t="shared" si="0"/>
        <v>25</v>
      </c>
      <c r="AU7" s="9">
        <f t="shared" si="0"/>
        <v>26</v>
      </c>
      <c r="AV7" s="9">
        <f t="shared" si="0"/>
        <v>27</v>
      </c>
      <c r="AW7" s="9">
        <f t="shared" si="0"/>
        <v>28</v>
      </c>
      <c r="AX7" s="9">
        <f t="shared" si="0"/>
        <v>29</v>
      </c>
      <c r="AY7" s="9">
        <f t="shared" si="0"/>
        <v>30</v>
      </c>
      <c r="AZ7" s="9">
        <f t="shared" si="0"/>
        <v>31</v>
      </c>
      <c r="BA7" s="9">
        <f t="shared" si="0"/>
        <v>32</v>
      </c>
      <c r="BB7" s="9">
        <f t="shared" si="0"/>
        <v>33</v>
      </c>
      <c r="BC7" s="9">
        <f t="shared" si="0"/>
        <v>34</v>
      </c>
      <c r="BD7" s="9">
        <f t="shared" si="0"/>
        <v>35</v>
      </c>
      <c r="BE7" s="147"/>
    </row>
    <row r="8" spans="1:68" ht="14.45" customHeight="1" x14ac:dyDescent="0.25">
      <c r="A8" s="154"/>
      <c r="B8" s="160"/>
      <c r="C8" s="154"/>
      <c r="D8" s="154"/>
      <c r="E8" s="149" t="s">
        <v>58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1"/>
      <c r="BE8" s="147"/>
    </row>
    <row r="9" spans="1:68" x14ac:dyDescent="0.25">
      <c r="A9" s="154"/>
      <c r="B9" s="161"/>
      <c r="C9" s="154"/>
      <c r="D9" s="154"/>
      <c r="E9" s="9">
        <v>1</v>
      </c>
      <c r="F9" s="9">
        <v>2</v>
      </c>
      <c r="G9" s="9">
        <v>3</v>
      </c>
      <c r="H9" s="9">
        <v>4</v>
      </c>
      <c r="I9" s="10">
        <v>5</v>
      </c>
      <c r="J9" s="10">
        <v>6</v>
      </c>
      <c r="K9" s="10">
        <v>7</v>
      </c>
      <c r="L9" s="9">
        <v>8</v>
      </c>
      <c r="M9" s="10">
        <v>9</v>
      </c>
      <c r="N9" s="10">
        <v>10</v>
      </c>
      <c r="O9" s="9">
        <v>11</v>
      </c>
      <c r="P9" s="9">
        <v>12</v>
      </c>
      <c r="Q9" s="10">
        <v>13</v>
      </c>
      <c r="R9" s="10">
        <v>14</v>
      </c>
      <c r="S9" s="9">
        <v>15</v>
      </c>
      <c r="T9" s="10">
        <v>16</v>
      </c>
      <c r="U9" s="9">
        <v>17</v>
      </c>
      <c r="V9" s="9">
        <f>U9+1</f>
        <v>18</v>
      </c>
      <c r="W9" s="9">
        <f>V9+1</f>
        <v>19</v>
      </c>
      <c r="X9" s="9">
        <f>W9+1</f>
        <v>20</v>
      </c>
      <c r="Y9" s="9">
        <f>X9+1</f>
        <v>21</v>
      </c>
      <c r="Z9" s="9">
        <v>22</v>
      </c>
      <c r="AA9" s="9">
        <f t="shared" ref="AA9:BD9" si="1">Z9+1</f>
        <v>23</v>
      </c>
      <c r="AB9" s="9">
        <f t="shared" si="1"/>
        <v>24</v>
      </c>
      <c r="AC9" s="9">
        <f t="shared" si="1"/>
        <v>25</v>
      </c>
      <c r="AD9" s="11">
        <f t="shared" si="1"/>
        <v>26</v>
      </c>
      <c r="AE9" s="12">
        <f t="shared" si="1"/>
        <v>27</v>
      </c>
      <c r="AF9" s="12">
        <f t="shared" si="1"/>
        <v>28</v>
      </c>
      <c r="AG9" s="9">
        <f t="shared" si="1"/>
        <v>29</v>
      </c>
      <c r="AH9" s="9">
        <f t="shared" si="1"/>
        <v>30</v>
      </c>
      <c r="AI9" s="10">
        <f t="shared" si="1"/>
        <v>31</v>
      </c>
      <c r="AJ9" s="9">
        <f t="shared" si="1"/>
        <v>32</v>
      </c>
      <c r="AK9" s="10">
        <f t="shared" si="1"/>
        <v>33</v>
      </c>
      <c r="AL9" s="10">
        <f t="shared" si="1"/>
        <v>34</v>
      </c>
      <c r="AM9" s="10">
        <f t="shared" si="1"/>
        <v>35</v>
      </c>
      <c r="AN9" s="9">
        <f t="shared" si="1"/>
        <v>36</v>
      </c>
      <c r="AO9" s="10">
        <f t="shared" si="1"/>
        <v>37</v>
      </c>
      <c r="AP9" s="10">
        <f t="shared" si="1"/>
        <v>38</v>
      </c>
      <c r="AQ9" s="9">
        <f t="shared" si="1"/>
        <v>39</v>
      </c>
      <c r="AR9" s="10">
        <f t="shared" si="1"/>
        <v>40</v>
      </c>
      <c r="AS9" s="10">
        <f t="shared" si="1"/>
        <v>41</v>
      </c>
      <c r="AT9" s="9">
        <f t="shared" si="1"/>
        <v>42</v>
      </c>
      <c r="AU9" s="9">
        <f t="shared" si="1"/>
        <v>43</v>
      </c>
      <c r="AV9" s="9">
        <f t="shared" si="1"/>
        <v>44</v>
      </c>
      <c r="AW9" s="9">
        <f t="shared" si="1"/>
        <v>45</v>
      </c>
      <c r="AX9" s="9">
        <f t="shared" si="1"/>
        <v>46</v>
      </c>
      <c r="AY9" s="9">
        <f t="shared" si="1"/>
        <v>47</v>
      </c>
      <c r="AZ9" s="9">
        <f t="shared" si="1"/>
        <v>48</v>
      </c>
      <c r="BA9" s="9">
        <f t="shared" si="1"/>
        <v>49</v>
      </c>
      <c r="BB9" s="9">
        <f t="shared" si="1"/>
        <v>50</v>
      </c>
      <c r="BC9" s="9">
        <f t="shared" si="1"/>
        <v>51</v>
      </c>
      <c r="BD9" s="9">
        <f t="shared" si="1"/>
        <v>52</v>
      </c>
      <c r="BE9" s="148"/>
    </row>
    <row r="10" spans="1:68" ht="14.45" customHeight="1" x14ac:dyDescent="0.25">
      <c r="A10" s="154" t="s">
        <v>59</v>
      </c>
      <c r="B10" s="155" t="s">
        <v>60</v>
      </c>
      <c r="C10" s="157" t="s">
        <v>161</v>
      </c>
      <c r="D10" s="13" t="s">
        <v>61</v>
      </c>
      <c r="E10" s="14">
        <f>E12+E14+E16+E18+E20+E22+E24+E26+E28+E30+E32+E34+E36+E38+E40+E42</f>
        <v>36</v>
      </c>
      <c r="F10" s="14">
        <f t="shared" ref="F10:AT10" si="2">F12+F14+F16+F18+F20+F22+F24+F26+F28+F30+F32+F34+F36+F38+F40+F42</f>
        <v>36</v>
      </c>
      <c r="G10" s="14">
        <f t="shared" si="2"/>
        <v>36</v>
      </c>
      <c r="H10" s="14">
        <f t="shared" si="2"/>
        <v>36</v>
      </c>
      <c r="I10" s="14">
        <f t="shared" si="2"/>
        <v>36</v>
      </c>
      <c r="J10" s="14">
        <f t="shared" si="2"/>
        <v>36</v>
      </c>
      <c r="K10" s="14">
        <f t="shared" si="2"/>
        <v>36</v>
      </c>
      <c r="L10" s="14">
        <f t="shared" si="2"/>
        <v>36</v>
      </c>
      <c r="M10" s="14">
        <f t="shared" si="2"/>
        <v>36</v>
      </c>
      <c r="N10" s="14">
        <f t="shared" si="2"/>
        <v>36</v>
      </c>
      <c r="O10" s="14">
        <f t="shared" si="2"/>
        <v>36</v>
      </c>
      <c r="P10" s="14">
        <f t="shared" si="2"/>
        <v>36</v>
      </c>
      <c r="Q10" s="14">
        <f t="shared" si="2"/>
        <v>36</v>
      </c>
      <c r="R10" s="14">
        <f t="shared" si="2"/>
        <v>36</v>
      </c>
      <c r="S10" s="14">
        <f t="shared" si="2"/>
        <v>36</v>
      </c>
      <c r="T10" s="14">
        <f t="shared" si="2"/>
        <v>36</v>
      </c>
      <c r="U10" s="14"/>
      <c r="V10" s="14"/>
      <c r="W10" s="14"/>
      <c r="X10" s="14">
        <f t="shared" si="2"/>
        <v>34</v>
      </c>
      <c r="Y10" s="14">
        <f t="shared" si="2"/>
        <v>34</v>
      </c>
      <c r="Z10" s="14">
        <f t="shared" si="2"/>
        <v>34</v>
      </c>
      <c r="AA10" s="14">
        <f t="shared" si="2"/>
        <v>34</v>
      </c>
      <c r="AB10" s="14">
        <f t="shared" si="2"/>
        <v>34</v>
      </c>
      <c r="AC10" s="14">
        <f t="shared" si="2"/>
        <v>34</v>
      </c>
      <c r="AD10" s="14">
        <f t="shared" si="2"/>
        <v>34</v>
      </c>
      <c r="AE10" s="14">
        <f t="shared" si="2"/>
        <v>34</v>
      </c>
      <c r="AF10" s="14">
        <f t="shared" si="2"/>
        <v>34</v>
      </c>
      <c r="AG10" s="14">
        <f t="shared" si="2"/>
        <v>34</v>
      </c>
      <c r="AH10" s="14">
        <f t="shared" si="2"/>
        <v>34</v>
      </c>
      <c r="AI10" s="14">
        <f t="shared" si="2"/>
        <v>34</v>
      </c>
      <c r="AJ10" s="14">
        <f t="shared" si="2"/>
        <v>34</v>
      </c>
      <c r="AK10" s="14">
        <f t="shared" si="2"/>
        <v>34</v>
      </c>
      <c r="AL10" s="14">
        <f t="shared" si="2"/>
        <v>34</v>
      </c>
      <c r="AM10" s="14">
        <f t="shared" si="2"/>
        <v>34</v>
      </c>
      <c r="AN10" s="14">
        <f t="shared" si="2"/>
        <v>34</v>
      </c>
      <c r="AO10" s="14">
        <f t="shared" si="2"/>
        <v>34</v>
      </c>
      <c r="AP10" s="14">
        <f t="shared" si="2"/>
        <v>31</v>
      </c>
      <c r="AQ10" s="14">
        <f t="shared" si="2"/>
        <v>31</v>
      </c>
      <c r="AR10" s="14">
        <f t="shared" si="2"/>
        <v>31</v>
      </c>
      <c r="AS10" s="14">
        <f t="shared" si="2"/>
        <v>34</v>
      </c>
      <c r="AT10" s="14">
        <f t="shared" si="2"/>
        <v>34</v>
      </c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4">
        <f t="shared" ref="BE10:BE48" si="3">SUM(E10:BD10)</f>
        <v>1349</v>
      </c>
      <c r="BH10" s="43"/>
      <c r="BI10" s="43"/>
      <c r="BJ10" s="44"/>
    </row>
    <row r="11" spans="1:68" x14ac:dyDescent="0.25">
      <c r="A11" s="154"/>
      <c r="B11" s="156"/>
      <c r="C11" s="158"/>
      <c r="D11" s="13" t="s">
        <v>62</v>
      </c>
      <c r="E11" s="14">
        <f>E13+E15+E17+E19+E21+E23+E25+E27+E29+E31+E33+E35+E37+E39+E41+E43</f>
        <v>0</v>
      </c>
      <c r="F11" s="14">
        <f t="shared" ref="F11:AT11" si="4">F13+F15+F17+F19+F21+F23+F25+F27+F29+F31+F33+F35+F37+F39+F41+F43</f>
        <v>0</v>
      </c>
      <c r="G11" s="14">
        <f t="shared" si="4"/>
        <v>0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4">
        <f t="shared" si="4"/>
        <v>0</v>
      </c>
      <c r="M11" s="14">
        <f t="shared" si="4"/>
        <v>0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0</v>
      </c>
      <c r="T11" s="14">
        <f t="shared" si="4"/>
        <v>0</v>
      </c>
      <c r="U11" s="14"/>
      <c r="V11" s="14"/>
      <c r="W11" s="14"/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t="shared" si="4"/>
        <v>0</v>
      </c>
      <c r="AF11" s="14">
        <f t="shared" si="4"/>
        <v>0</v>
      </c>
      <c r="AG11" s="14">
        <f t="shared" si="4"/>
        <v>0</v>
      </c>
      <c r="AH11" s="14">
        <f t="shared" si="4"/>
        <v>0</v>
      </c>
      <c r="AI11" s="14">
        <f t="shared" si="4"/>
        <v>0</v>
      </c>
      <c r="AJ11" s="14">
        <f t="shared" si="4"/>
        <v>0</v>
      </c>
      <c r="AK11" s="14">
        <f t="shared" si="4"/>
        <v>0</v>
      </c>
      <c r="AL11" s="14">
        <f t="shared" si="4"/>
        <v>0</v>
      </c>
      <c r="AM11" s="14">
        <f t="shared" si="4"/>
        <v>0</v>
      </c>
      <c r="AN11" s="14">
        <f t="shared" si="4"/>
        <v>0</v>
      </c>
      <c r="AO11" s="14">
        <f t="shared" si="4"/>
        <v>0</v>
      </c>
      <c r="AP11" s="14">
        <f t="shared" si="4"/>
        <v>0</v>
      </c>
      <c r="AQ11" s="14">
        <f t="shared" si="4"/>
        <v>0</v>
      </c>
      <c r="AR11" s="14">
        <f t="shared" si="4"/>
        <v>0</v>
      </c>
      <c r="AS11" s="14">
        <f t="shared" si="4"/>
        <v>0</v>
      </c>
      <c r="AT11" s="14">
        <f t="shared" si="4"/>
        <v>0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>
        <f t="shared" si="3"/>
        <v>0</v>
      </c>
      <c r="BH11" s="43"/>
      <c r="BI11" s="43"/>
      <c r="BJ11" s="44"/>
    </row>
    <row r="12" spans="1:68" s="37" customFormat="1" x14ac:dyDescent="0.25">
      <c r="A12" s="154"/>
      <c r="B12" s="137" t="s">
        <v>63</v>
      </c>
      <c r="C12" s="129" t="s">
        <v>64</v>
      </c>
      <c r="D12" s="17" t="s">
        <v>61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/>
      <c r="V12" s="79"/>
      <c r="W12" s="79"/>
      <c r="X12" s="18">
        <v>3</v>
      </c>
      <c r="Y12" s="18">
        <v>3</v>
      </c>
      <c r="Z12" s="18">
        <v>3</v>
      </c>
      <c r="AA12" s="18">
        <v>3</v>
      </c>
      <c r="AB12" s="18">
        <v>3</v>
      </c>
      <c r="AC12" s="18">
        <v>3</v>
      </c>
      <c r="AD12" s="18">
        <v>3</v>
      </c>
      <c r="AE12" s="18">
        <v>3</v>
      </c>
      <c r="AF12" s="18">
        <v>3</v>
      </c>
      <c r="AG12" s="18">
        <v>3</v>
      </c>
      <c r="AH12" s="18">
        <v>3</v>
      </c>
      <c r="AI12" s="18">
        <v>3</v>
      </c>
      <c r="AJ12" s="18">
        <v>3</v>
      </c>
      <c r="AK12" s="18">
        <v>3</v>
      </c>
      <c r="AL12" s="18">
        <v>3</v>
      </c>
      <c r="AM12" s="18">
        <v>3</v>
      </c>
      <c r="AN12" s="18">
        <v>2</v>
      </c>
      <c r="AO12" s="18">
        <v>2</v>
      </c>
      <c r="AP12" s="18">
        <v>2</v>
      </c>
      <c r="AQ12" s="18">
        <v>2</v>
      </c>
      <c r="AR12" s="18">
        <v>2</v>
      </c>
      <c r="AS12" s="18">
        <v>2</v>
      </c>
      <c r="AT12" s="18">
        <v>2</v>
      </c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9">
        <f t="shared" si="3"/>
        <v>78</v>
      </c>
      <c r="BF12" s="60"/>
      <c r="BG12" s="60"/>
      <c r="BH12" s="41"/>
      <c r="BI12" s="41"/>
      <c r="BJ12" s="42"/>
    </row>
    <row r="13" spans="1:68" s="37" customFormat="1" x14ac:dyDescent="0.25">
      <c r="A13" s="154"/>
      <c r="B13" s="138"/>
      <c r="C13" s="129"/>
      <c r="D13" s="17" t="s">
        <v>62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8"/>
      <c r="V13" s="79"/>
      <c r="W13" s="7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20">
        <f t="shared" si="3"/>
        <v>0</v>
      </c>
      <c r="BF13" s="60"/>
      <c r="BG13" s="60"/>
      <c r="BH13" s="41"/>
      <c r="BI13" s="41"/>
      <c r="BJ13" s="42"/>
    </row>
    <row r="14" spans="1:68" s="37" customFormat="1" x14ac:dyDescent="0.25">
      <c r="A14" s="154"/>
      <c r="B14" s="137" t="s">
        <v>65</v>
      </c>
      <c r="C14" s="129" t="s">
        <v>66</v>
      </c>
      <c r="D14" s="17" t="s">
        <v>61</v>
      </c>
      <c r="E14" s="79">
        <v>2</v>
      </c>
      <c r="F14" s="79">
        <v>2</v>
      </c>
      <c r="G14" s="79">
        <v>2</v>
      </c>
      <c r="H14" s="79">
        <v>2</v>
      </c>
      <c r="I14" s="79">
        <v>2</v>
      </c>
      <c r="J14" s="79">
        <v>2</v>
      </c>
      <c r="K14" s="79">
        <v>2</v>
      </c>
      <c r="L14" s="79">
        <v>2</v>
      </c>
      <c r="M14" s="79">
        <v>2</v>
      </c>
      <c r="N14" s="79">
        <v>2</v>
      </c>
      <c r="O14" s="79">
        <v>2</v>
      </c>
      <c r="P14" s="79">
        <v>2</v>
      </c>
      <c r="Q14" s="79">
        <v>2</v>
      </c>
      <c r="R14" s="79">
        <v>2</v>
      </c>
      <c r="S14" s="79">
        <v>2</v>
      </c>
      <c r="T14" s="79">
        <v>2</v>
      </c>
      <c r="U14" s="18"/>
      <c r="V14" s="79"/>
      <c r="W14" s="79"/>
      <c r="X14" s="79">
        <v>2</v>
      </c>
      <c r="Y14" s="79">
        <v>2</v>
      </c>
      <c r="Z14" s="79">
        <v>2</v>
      </c>
      <c r="AA14" s="79">
        <v>2</v>
      </c>
      <c r="AB14" s="79">
        <v>2</v>
      </c>
      <c r="AC14" s="79">
        <v>2</v>
      </c>
      <c r="AD14" s="79">
        <v>2</v>
      </c>
      <c r="AE14" s="79">
        <v>2</v>
      </c>
      <c r="AF14" s="79">
        <v>2</v>
      </c>
      <c r="AG14" s="79">
        <v>2</v>
      </c>
      <c r="AH14" s="79">
        <v>2</v>
      </c>
      <c r="AI14" s="79">
        <v>2</v>
      </c>
      <c r="AJ14" s="79">
        <v>2</v>
      </c>
      <c r="AK14" s="79">
        <v>2</v>
      </c>
      <c r="AL14" s="79">
        <v>2</v>
      </c>
      <c r="AM14" s="79">
        <v>2</v>
      </c>
      <c r="AN14" s="18">
        <v>3</v>
      </c>
      <c r="AO14" s="18">
        <v>3</v>
      </c>
      <c r="AP14" s="18">
        <v>3</v>
      </c>
      <c r="AQ14" s="18">
        <v>3</v>
      </c>
      <c r="AR14" s="18">
        <v>3</v>
      </c>
      <c r="AS14" s="18">
        <v>4</v>
      </c>
      <c r="AT14" s="18">
        <v>4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9">
        <f>SUM(E14:BD14)</f>
        <v>87</v>
      </c>
      <c r="BF14" s="60"/>
      <c r="BG14" s="60"/>
      <c r="BH14" s="41"/>
      <c r="BI14" s="41"/>
      <c r="BJ14" s="42"/>
    </row>
    <row r="15" spans="1:68" s="37" customFormat="1" x14ac:dyDescent="0.25">
      <c r="A15" s="154"/>
      <c r="B15" s="138"/>
      <c r="C15" s="129"/>
      <c r="D15" s="17" t="s">
        <v>62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79"/>
      <c r="V15" s="79"/>
      <c r="W15" s="79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20">
        <f>SUM(E15:BD15)</f>
        <v>0</v>
      </c>
      <c r="BF15" s="60"/>
      <c r="BG15" s="60"/>
      <c r="BH15" s="41"/>
      <c r="BI15" s="41"/>
      <c r="BJ15" s="42"/>
    </row>
    <row r="16" spans="1:68" s="37" customFormat="1" x14ac:dyDescent="0.25">
      <c r="A16" s="154"/>
      <c r="B16" s="137" t="s">
        <v>67</v>
      </c>
      <c r="C16" s="129" t="s">
        <v>68</v>
      </c>
      <c r="D16" s="17" t="s">
        <v>61</v>
      </c>
      <c r="E16" s="79">
        <v>3</v>
      </c>
      <c r="F16" s="79">
        <v>3</v>
      </c>
      <c r="G16" s="79">
        <v>3</v>
      </c>
      <c r="H16" s="79">
        <v>3</v>
      </c>
      <c r="I16" s="79">
        <v>3</v>
      </c>
      <c r="J16" s="79">
        <v>3</v>
      </c>
      <c r="K16" s="79">
        <v>3</v>
      </c>
      <c r="L16" s="79">
        <v>3</v>
      </c>
      <c r="M16" s="79">
        <v>3</v>
      </c>
      <c r="N16" s="79">
        <v>3</v>
      </c>
      <c r="O16" s="79">
        <v>3</v>
      </c>
      <c r="P16" s="79">
        <v>3</v>
      </c>
      <c r="Q16" s="79">
        <v>3</v>
      </c>
      <c r="R16" s="79">
        <v>3</v>
      </c>
      <c r="S16" s="79">
        <v>3</v>
      </c>
      <c r="T16" s="79">
        <v>3</v>
      </c>
      <c r="U16" s="79"/>
      <c r="V16" s="79"/>
      <c r="W16" s="79"/>
      <c r="X16" s="79">
        <v>3</v>
      </c>
      <c r="Y16" s="79">
        <v>3</v>
      </c>
      <c r="Z16" s="79">
        <v>3</v>
      </c>
      <c r="AA16" s="79">
        <v>3</v>
      </c>
      <c r="AB16" s="79">
        <v>3</v>
      </c>
      <c r="AC16" s="79">
        <v>3</v>
      </c>
      <c r="AD16" s="79">
        <v>3</v>
      </c>
      <c r="AE16" s="79">
        <v>3</v>
      </c>
      <c r="AF16" s="79">
        <v>3</v>
      </c>
      <c r="AG16" s="79">
        <v>3</v>
      </c>
      <c r="AH16" s="79">
        <v>3</v>
      </c>
      <c r="AI16" s="79">
        <v>3</v>
      </c>
      <c r="AJ16" s="79">
        <v>3</v>
      </c>
      <c r="AK16" s="79">
        <v>3</v>
      </c>
      <c r="AL16" s="79">
        <v>3</v>
      </c>
      <c r="AM16" s="79">
        <v>3</v>
      </c>
      <c r="AN16" s="79">
        <v>3</v>
      </c>
      <c r="AO16" s="79">
        <v>3</v>
      </c>
      <c r="AP16" s="79">
        <v>3</v>
      </c>
      <c r="AQ16" s="79">
        <v>3</v>
      </c>
      <c r="AR16" s="79">
        <v>3</v>
      </c>
      <c r="AS16" s="79">
        <v>3</v>
      </c>
      <c r="AT16" s="79">
        <v>3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9">
        <f t="shared" si="3"/>
        <v>117</v>
      </c>
      <c r="BF16" s="60"/>
      <c r="BG16" s="60"/>
      <c r="BH16" s="41"/>
      <c r="BI16" s="41"/>
      <c r="BJ16" s="42"/>
    </row>
    <row r="17" spans="1:62" s="37" customFormat="1" x14ac:dyDescent="0.25">
      <c r="A17" s="154"/>
      <c r="B17" s="138"/>
      <c r="C17" s="129"/>
      <c r="D17" s="17" t="s">
        <v>62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79"/>
      <c r="V17" s="79"/>
      <c r="W17" s="79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20">
        <f t="shared" si="3"/>
        <v>0</v>
      </c>
      <c r="BF17" s="60"/>
      <c r="BG17" s="60"/>
      <c r="BH17" s="41"/>
      <c r="BI17" s="41"/>
      <c r="BJ17" s="42"/>
    </row>
    <row r="18" spans="1:62" s="37" customFormat="1" x14ac:dyDescent="0.25">
      <c r="A18" s="154"/>
      <c r="B18" s="137" t="s">
        <v>69</v>
      </c>
      <c r="C18" s="130" t="s">
        <v>72</v>
      </c>
      <c r="D18" s="17" t="s">
        <v>61</v>
      </c>
      <c r="E18" s="79">
        <v>3</v>
      </c>
      <c r="F18" s="79">
        <v>3</v>
      </c>
      <c r="G18" s="79">
        <v>3</v>
      </c>
      <c r="H18" s="79">
        <v>3</v>
      </c>
      <c r="I18" s="79">
        <v>3</v>
      </c>
      <c r="J18" s="79">
        <v>3</v>
      </c>
      <c r="K18" s="79">
        <v>3</v>
      </c>
      <c r="L18" s="79">
        <v>3</v>
      </c>
      <c r="M18" s="79">
        <v>3</v>
      </c>
      <c r="N18" s="79">
        <v>3</v>
      </c>
      <c r="O18" s="79">
        <v>3</v>
      </c>
      <c r="P18" s="79">
        <v>3</v>
      </c>
      <c r="Q18" s="79">
        <v>3</v>
      </c>
      <c r="R18" s="79">
        <v>3</v>
      </c>
      <c r="S18" s="79">
        <v>3</v>
      </c>
      <c r="T18" s="79">
        <v>3</v>
      </c>
      <c r="U18" s="79"/>
      <c r="V18" s="79"/>
      <c r="W18" s="79"/>
      <c r="X18" s="79">
        <v>3</v>
      </c>
      <c r="Y18" s="79">
        <v>3</v>
      </c>
      <c r="Z18" s="79">
        <v>3</v>
      </c>
      <c r="AA18" s="79">
        <v>3</v>
      </c>
      <c r="AB18" s="79">
        <v>3</v>
      </c>
      <c r="AC18" s="79">
        <v>3</v>
      </c>
      <c r="AD18" s="79">
        <v>3</v>
      </c>
      <c r="AE18" s="79">
        <v>3</v>
      </c>
      <c r="AF18" s="79">
        <v>3</v>
      </c>
      <c r="AG18" s="79">
        <v>3</v>
      </c>
      <c r="AH18" s="79">
        <v>3</v>
      </c>
      <c r="AI18" s="79">
        <v>3</v>
      </c>
      <c r="AJ18" s="79">
        <v>3</v>
      </c>
      <c r="AK18" s="79">
        <v>3</v>
      </c>
      <c r="AL18" s="79">
        <v>3</v>
      </c>
      <c r="AM18" s="79">
        <v>3</v>
      </c>
      <c r="AN18" s="79">
        <v>3</v>
      </c>
      <c r="AO18" s="79">
        <v>3</v>
      </c>
      <c r="AP18" s="79">
        <v>3</v>
      </c>
      <c r="AQ18" s="79">
        <v>3</v>
      </c>
      <c r="AR18" s="79">
        <v>4</v>
      </c>
      <c r="AS18" s="79">
        <v>4</v>
      </c>
      <c r="AT18" s="79">
        <v>4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9">
        <f t="shared" si="3"/>
        <v>120</v>
      </c>
      <c r="BF18" s="60"/>
      <c r="BG18" s="60"/>
      <c r="BH18" s="41"/>
      <c r="BI18" s="41"/>
      <c r="BJ18" s="42"/>
    </row>
    <row r="19" spans="1:62" s="37" customFormat="1" x14ac:dyDescent="0.25">
      <c r="A19" s="154"/>
      <c r="B19" s="138"/>
      <c r="C19" s="131"/>
      <c r="D19" s="17" t="s">
        <v>62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79"/>
      <c r="V19" s="79"/>
      <c r="W19" s="79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20">
        <f t="shared" si="3"/>
        <v>0</v>
      </c>
      <c r="BF19" s="60"/>
      <c r="BG19" s="60"/>
      <c r="BH19" s="41"/>
      <c r="BI19" s="41"/>
      <c r="BJ19" s="42"/>
    </row>
    <row r="20" spans="1:62" s="37" customFormat="1" x14ac:dyDescent="0.25">
      <c r="A20" s="154"/>
      <c r="B20" s="137" t="s">
        <v>71</v>
      </c>
      <c r="C20" s="130" t="s">
        <v>74</v>
      </c>
      <c r="D20" s="17" t="s">
        <v>61</v>
      </c>
      <c r="E20" s="79">
        <v>3</v>
      </c>
      <c r="F20" s="79">
        <v>3</v>
      </c>
      <c r="G20" s="79">
        <v>3</v>
      </c>
      <c r="H20" s="79">
        <v>3</v>
      </c>
      <c r="I20" s="79">
        <v>3</v>
      </c>
      <c r="J20" s="79">
        <v>3</v>
      </c>
      <c r="K20" s="79">
        <v>3</v>
      </c>
      <c r="L20" s="79">
        <v>3</v>
      </c>
      <c r="M20" s="79">
        <v>3</v>
      </c>
      <c r="N20" s="79">
        <v>3</v>
      </c>
      <c r="O20" s="79">
        <v>3</v>
      </c>
      <c r="P20" s="79">
        <v>3</v>
      </c>
      <c r="Q20" s="79">
        <v>3</v>
      </c>
      <c r="R20" s="79">
        <v>3</v>
      </c>
      <c r="S20" s="79">
        <v>3</v>
      </c>
      <c r="T20" s="79">
        <v>3</v>
      </c>
      <c r="U20" s="18"/>
      <c r="V20" s="79"/>
      <c r="W20" s="79"/>
      <c r="X20" s="18">
        <v>3</v>
      </c>
      <c r="Y20" s="18">
        <v>3</v>
      </c>
      <c r="Z20" s="18">
        <v>3</v>
      </c>
      <c r="AA20" s="18">
        <v>3</v>
      </c>
      <c r="AB20" s="18">
        <v>3</v>
      </c>
      <c r="AC20" s="18">
        <v>3</v>
      </c>
      <c r="AD20" s="18">
        <v>3</v>
      </c>
      <c r="AE20" s="18">
        <v>3</v>
      </c>
      <c r="AF20" s="18">
        <v>3</v>
      </c>
      <c r="AG20" s="18">
        <v>3</v>
      </c>
      <c r="AH20" s="18">
        <v>3</v>
      </c>
      <c r="AI20" s="18">
        <v>3</v>
      </c>
      <c r="AJ20" s="18">
        <v>3</v>
      </c>
      <c r="AK20" s="18">
        <v>3</v>
      </c>
      <c r="AL20" s="18">
        <v>3</v>
      </c>
      <c r="AM20" s="18">
        <v>3</v>
      </c>
      <c r="AN20" s="18">
        <v>3</v>
      </c>
      <c r="AO20" s="18">
        <v>3</v>
      </c>
      <c r="AP20" s="18">
        <v>3</v>
      </c>
      <c r="AQ20" s="18">
        <v>3</v>
      </c>
      <c r="AR20" s="18">
        <v>3</v>
      </c>
      <c r="AS20" s="18">
        <v>3</v>
      </c>
      <c r="AT20" s="18">
        <v>3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9">
        <f t="shared" si="3"/>
        <v>117</v>
      </c>
      <c r="BF20" s="60"/>
      <c r="BG20" s="60"/>
      <c r="BH20" s="41"/>
      <c r="BI20" s="41"/>
      <c r="BJ20" s="42"/>
    </row>
    <row r="21" spans="1:62" s="37" customFormat="1" x14ac:dyDescent="0.25">
      <c r="A21" s="154"/>
      <c r="B21" s="138"/>
      <c r="C21" s="131"/>
      <c r="D21" s="17" t="s">
        <v>62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79"/>
      <c r="V21" s="79"/>
      <c r="W21" s="79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20">
        <f t="shared" si="3"/>
        <v>0</v>
      </c>
      <c r="BF21" s="60"/>
      <c r="BG21" s="60"/>
      <c r="BH21" s="41"/>
      <c r="BI21" s="41"/>
      <c r="BJ21" s="42"/>
    </row>
    <row r="22" spans="1:62" s="37" customFormat="1" x14ac:dyDescent="0.25">
      <c r="A22" s="154"/>
      <c r="B22" s="137" t="s">
        <v>73</v>
      </c>
      <c r="C22" s="129" t="s">
        <v>76</v>
      </c>
      <c r="D22" s="17" t="s">
        <v>61</v>
      </c>
      <c r="E22" s="79">
        <v>3</v>
      </c>
      <c r="F22" s="79">
        <v>3</v>
      </c>
      <c r="G22" s="79">
        <v>3</v>
      </c>
      <c r="H22" s="79">
        <v>3</v>
      </c>
      <c r="I22" s="79">
        <v>3</v>
      </c>
      <c r="J22" s="79">
        <v>3</v>
      </c>
      <c r="K22" s="79">
        <v>3</v>
      </c>
      <c r="L22" s="79">
        <v>3</v>
      </c>
      <c r="M22" s="79">
        <v>3</v>
      </c>
      <c r="N22" s="79">
        <v>3</v>
      </c>
      <c r="O22" s="79">
        <v>3</v>
      </c>
      <c r="P22" s="79">
        <v>3</v>
      </c>
      <c r="Q22" s="79">
        <v>3</v>
      </c>
      <c r="R22" s="79">
        <v>3</v>
      </c>
      <c r="S22" s="79">
        <v>3</v>
      </c>
      <c r="T22" s="79">
        <v>3</v>
      </c>
      <c r="U22" s="18"/>
      <c r="V22" s="79"/>
      <c r="W22" s="79"/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1</v>
      </c>
      <c r="AI22" s="18">
        <v>1</v>
      </c>
      <c r="AJ22" s="18">
        <v>1</v>
      </c>
      <c r="AK22" s="18">
        <v>1</v>
      </c>
      <c r="AL22" s="18">
        <v>1</v>
      </c>
      <c r="AM22" s="18">
        <v>1</v>
      </c>
      <c r="AN22" s="18">
        <v>1</v>
      </c>
      <c r="AO22" s="18">
        <v>1</v>
      </c>
      <c r="AP22" s="18">
        <v>1</v>
      </c>
      <c r="AQ22" s="18">
        <v>1</v>
      </c>
      <c r="AR22" s="18"/>
      <c r="AS22" s="18"/>
      <c r="AT22" s="18">
        <v>2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9">
        <f t="shared" si="3"/>
        <v>70</v>
      </c>
      <c r="BF22" s="60"/>
      <c r="BG22" s="60"/>
      <c r="BH22" s="41"/>
      <c r="BI22" s="41"/>
      <c r="BJ22" s="42"/>
    </row>
    <row r="23" spans="1:62" s="37" customFormat="1" x14ac:dyDescent="0.25">
      <c r="A23" s="154"/>
      <c r="B23" s="138"/>
      <c r="C23" s="129"/>
      <c r="D23" s="17" t="s">
        <v>62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79"/>
      <c r="V23" s="79"/>
      <c r="W23" s="79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20">
        <f t="shared" si="3"/>
        <v>0</v>
      </c>
      <c r="BF23" s="60"/>
      <c r="BG23" s="60"/>
      <c r="BH23" s="41"/>
      <c r="BI23" s="41"/>
      <c r="BJ23" s="42"/>
    </row>
    <row r="24" spans="1:62" s="37" customFormat="1" ht="14.45" customHeight="1" x14ac:dyDescent="0.25">
      <c r="A24" s="154"/>
      <c r="B24" s="137" t="s">
        <v>75</v>
      </c>
      <c r="C24" s="129" t="s">
        <v>188</v>
      </c>
      <c r="D24" s="17" t="s">
        <v>61</v>
      </c>
      <c r="E24" s="79">
        <v>2</v>
      </c>
      <c r="F24" s="79">
        <v>2</v>
      </c>
      <c r="G24" s="79">
        <v>2</v>
      </c>
      <c r="H24" s="79">
        <v>2</v>
      </c>
      <c r="I24" s="79">
        <v>2</v>
      </c>
      <c r="J24" s="79">
        <v>2</v>
      </c>
      <c r="K24" s="79">
        <v>2</v>
      </c>
      <c r="L24" s="79">
        <v>2</v>
      </c>
      <c r="M24" s="79">
        <v>2</v>
      </c>
      <c r="N24" s="79">
        <v>2</v>
      </c>
      <c r="O24" s="79">
        <v>2</v>
      </c>
      <c r="P24" s="79">
        <v>2</v>
      </c>
      <c r="Q24" s="79">
        <v>2</v>
      </c>
      <c r="R24" s="79">
        <v>2</v>
      </c>
      <c r="S24" s="79">
        <v>2</v>
      </c>
      <c r="T24" s="79">
        <v>2</v>
      </c>
      <c r="U24" s="79"/>
      <c r="V24" s="79"/>
      <c r="W24" s="79"/>
      <c r="X24" s="18">
        <v>2</v>
      </c>
      <c r="Y24" s="18">
        <v>2</v>
      </c>
      <c r="Z24" s="18">
        <v>2</v>
      </c>
      <c r="AA24" s="18">
        <v>2</v>
      </c>
      <c r="AB24" s="18">
        <v>2</v>
      </c>
      <c r="AC24" s="18">
        <v>2</v>
      </c>
      <c r="AD24" s="18">
        <v>2</v>
      </c>
      <c r="AE24" s="18">
        <v>2</v>
      </c>
      <c r="AF24" s="18">
        <v>2</v>
      </c>
      <c r="AG24" s="18">
        <v>2</v>
      </c>
      <c r="AH24" s="18">
        <v>2</v>
      </c>
      <c r="AI24" s="18">
        <v>2</v>
      </c>
      <c r="AJ24" s="18">
        <v>2</v>
      </c>
      <c r="AK24" s="18">
        <v>2</v>
      </c>
      <c r="AL24" s="18">
        <v>2</v>
      </c>
      <c r="AM24" s="18">
        <v>2</v>
      </c>
      <c r="AN24" s="18">
        <v>2</v>
      </c>
      <c r="AO24" s="18">
        <v>2</v>
      </c>
      <c r="AP24" s="18">
        <v>2</v>
      </c>
      <c r="AQ24" s="18">
        <v>2</v>
      </c>
      <c r="AR24" s="18">
        <v>2</v>
      </c>
      <c r="AS24" s="18">
        <v>2</v>
      </c>
      <c r="AT24" s="18">
        <v>2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9">
        <f>SUM(E24:BD24)</f>
        <v>78</v>
      </c>
      <c r="BF24" s="60"/>
      <c r="BG24" s="60"/>
      <c r="BH24" s="41"/>
      <c r="BI24" s="41"/>
      <c r="BJ24" s="42"/>
    </row>
    <row r="25" spans="1:62" s="37" customFormat="1" x14ac:dyDescent="0.25">
      <c r="A25" s="154"/>
      <c r="B25" s="138"/>
      <c r="C25" s="129"/>
      <c r="D25" s="17" t="s">
        <v>62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79"/>
      <c r="V25" s="79"/>
      <c r="W25" s="79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20">
        <f>SUM(E25:BD25)</f>
        <v>0</v>
      </c>
      <c r="BF25" s="60"/>
      <c r="BG25" s="60"/>
      <c r="BH25" s="41"/>
      <c r="BI25" s="41"/>
      <c r="BJ25" s="42"/>
    </row>
    <row r="26" spans="1:62" s="37" customFormat="1" x14ac:dyDescent="0.25">
      <c r="A26" s="154"/>
      <c r="B26" s="137" t="s">
        <v>77</v>
      </c>
      <c r="C26" s="130" t="s">
        <v>187</v>
      </c>
      <c r="D26" s="17" t="s">
        <v>61</v>
      </c>
      <c r="E26" s="79">
        <v>2</v>
      </c>
      <c r="F26" s="79">
        <v>2</v>
      </c>
      <c r="G26" s="79">
        <v>2</v>
      </c>
      <c r="H26" s="79">
        <v>2</v>
      </c>
      <c r="I26" s="79">
        <v>2</v>
      </c>
      <c r="J26" s="79">
        <v>2</v>
      </c>
      <c r="K26" s="79">
        <v>2</v>
      </c>
      <c r="L26" s="79">
        <v>2</v>
      </c>
      <c r="M26" s="79">
        <v>2</v>
      </c>
      <c r="N26" s="79">
        <v>2</v>
      </c>
      <c r="O26" s="79">
        <v>2</v>
      </c>
      <c r="P26" s="79">
        <v>2</v>
      </c>
      <c r="Q26" s="79">
        <v>2</v>
      </c>
      <c r="R26" s="79">
        <v>2</v>
      </c>
      <c r="S26" s="79">
        <v>2</v>
      </c>
      <c r="T26" s="79">
        <v>2</v>
      </c>
      <c r="U26" s="79"/>
      <c r="V26" s="79"/>
      <c r="W26" s="79"/>
      <c r="X26" s="18">
        <v>2</v>
      </c>
      <c r="Y26" s="18">
        <v>2</v>
      </c>
      <c r="Z26" s="18">
        <v>2</v>
      </c>
      <c r="AA26" s="18">
        <v>2</v>
      </c>
      <c r="AB26" s="18">
        <v>2</v>
      </c>
      <c r="AC26" s="18">
        <v>2</v>
      </c>
      <c r="AD26" s="18">
        <v>2</v>
      </c>
      <c r="AE26" s="18">
        <v>2</v>
      </c>
      <c r="AF26" s="18">
        <v>2</v>
      </c>
      <c r="AG26" s="18">
        <v>2</v>
      </c>
      <c r="AH26" s="18">
        <v>2</v>
      </c>
      <c r="AI26" s="18">
        <v>2</v>
      </c>
      <c r="AJ26" s="18">
        <v>2</v>
      </c>
      <c r="AK26" s="18">
        <v>2</v>
      </c>
      <c r="AL26" s="18">
        <v>2</v>
      </c>
      <c r="AM26" s="18">
        <v>2</v>
      </c>
      <c r="AN26" s="18">
        <v>2</v>
      </c>
      <c r="AO26" s="18">
        <v>2</v>
      </c>
      <c r="AP26" s="18">
        <v>2</v>
      </c>
      <c r="AQ26" s="18">
        <v>2</v>
      </c>
      <c r="AR26" s="18">
        <v>2</v>
      </c>
      <c r="AS26" s="18">
        <v>2</v>
      </c>
      <c r="AT26" s="18">
        <v>2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9">
        <f t="shared" si="3"/>
        <v>78</v>
      </c>
      <c r="BF26" s="60"/>
      <c r="BG26" s="60"/>
      <c r="BH26" s="41"/>
      <c r="BI26" s="41"/>
      <c r="BJ26" s="42"/>
    </row>
    <row r="27" spans="1:62" s="37" customFormat="1" x14ac:dyDescent="0.25">
      <c r="A27" s="154"/>
      <c r="B27" s="138"/>
      <c r="C27" s="131"/>
      <c r="D27" s="17" t="s">
        <v>62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79"/>
      <c r="V27" s="79"/>
      <c r="W27" s="79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20">
        <f t="shared" si="3"/>
        <v>0</v>
      </c>
      <c r="BF27" s="60"/>
      <c r="BG27" s="60"/>
      <c r="BH27" s="41"/>
      <c r="BI27" s="41"/>
      <c r="BJ27" s="42"/>
    </row>
    <row r="28" spans="1:62" s="37" customFormat="1" x14ac:dyDescent="0.25">
      <c r="A28" s="154"/>
      <c r="B28" s="137" t="s">
        <v>78</v>
      </c>
      <c r="C28" s="130" t="s">
        <v>189</v>
      </c>
      <c r="D28" s="17" t="s">
        <v>61</v>
      </c>
      <c r="E28" s="79">
        <v>2</v>
      </c>
      <c r="F28" s="79">
        <v>2</v>
      </c>
      <c r="G28" s="79">
        <v>2</v>
      </c>
      <c r="H28" s="79">
        <v>2</v>
      </c>
      <c r="I28" s="79">
        <v>2</v>
      </c>
      <c r="J28" s="79">
        <v>2</v>
      </c>
      <c r="K28" s="79">
        <v>2</v>
      </c>
      <c r="L28" s="79">
        <v>2</v>
      </c>
      <c r="M28" s="79">
        <v>2</v>
      </c>
      <c r="N28" s="79">
        <v>2</v>
      </c>
      <c r="O28" s="79">
        <v>2</v>
      </c>
      <c r="P28" s="79">
        <v>2</v>
      </c>
      <c r="Q28" s="79">
        <v>3</v>
      </c>
      <c r="R28" s="79">
        <v>3</v>
      </c>
      <c r="S28" s="79">
        <v>3</v>
      </c>
      <c r="T28" s="79">
        <v>3</v>
      </c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23"/>
      <c r="AS28" s="23"/>
      <c r="AT28" s="23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9">
        <f t="shared" si="3"/>
        <v>36</v>
      </c>
      <c r="BF28" s="60"/>
      <c r="BG28" s="60"/>
      <c r="BH28" s="41"/>
      <c r="BI28" s="41"/>
      <c r="BJ28" s="42"/>
    </row>
    <row r="29" spans="1:62" s="37" customFormat="1" x14ac:dyDescent="0.25">
      <c r="A29" s="154"/>
      <c r="B29" s="138"/>
      <c r="C29" s="131"/>
      <c r="D29" s="17" t="s">
        <v>62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79"/>
      <c r="V29" s="79"/>
      <c r="W29" s="79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20">
        <f t="shared" si="3"/>
        <v>0</v>
      </c>
      <c r="BF29" s="60"/>
      <c r="BG29" s="60"/>
      <c r="BH29" s="41"/>
      <c r="BI29" s="41"/>
      <c r="BJ29" s="42"/>
    </row>
    <row r="30" spans="1:62" s="37" customFormat="1" ht="14.45" customHeight="1" x14ac:dyDescent="0.25">
      <c r="A30" s="154"/>
      <c r="B30" s="137" t="s">
        <v>79</v>
      </c>
      <c r="C30" s="130" t="s">
        <v>80</v>
      </c>
      <c r="D30" s="17" t="s">
        <v>61</v>
      </c>
      <c r="E30" s="79">
        <v>2</v>
      </c>
      <c r="F30" s="79">
        <v>2</v>
      </c>
      <c r="G30" s="79">
        <v>2</v>
      </c>
      <c r="H30" s="79">
        <v>2</v>
      </c>
      <c r="I30" s="79">
        <v>2</v>
      </c>
      <c r="J30" s="79">
        <v>2</v>
      </c>
      <c r="K30" s="79">
        <v>2</v>
      </c>
      <c r="L30" s="79">
        <v>2</v>
      </c>
      <c r="M30" s="79">
        <v>2</v>
      </c>
      <c r="N30" s="79">
        <v>2</v>
      </c>
      <c r="O30" s="79">
        <v>2</v>
      </c>
      <c r="P30" s="79">
        <v>2</v>
      </c>
      <c r="Q30" s="79">
        <v>3</v>
      </c>
      <c r="R30" s="79">
        <v>3</v>
      </c>
      <c r="S30" s="79">
        <v>3</v>
      </c>
      <c r="T30" s="79">
        <v>3</v>
      </c>
      <c r="U30" s="79"/>
      <c r="V30" s="79"/>
      <c r="W30" s="79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9">
        <f t="shared" si="3"/>
        <v>36</v>
      </c>
      <c r="BF30" s="60"/>
      <c r="BG30" s="60"/>
      <c r="BH30" s="41"/>
      <c r="BI30" s="41"/>
      <c r="BJ30" s="42"/>
    </row>
    <row r="31" spans="1:62" s="37" customFormat="1" x14ac:dyDescent="0.25">
      <c r="A31" s="154"/>
      <c r="B31" s="138"/>
      <c r="C31" s="131"/>
      <c r="D31" s="17" t="s">
        <v>62</v>
      </c>
      <c r="E31" s="23"/>
      <c r="F31" s="22"/>
      <c r="G31" s="23"/>
      <c r="H31" s="23"/>
      <c r="I31" s="23"/>
      <c r="J31" s="22"/>
      <c r="K31" s="23"/>
      <c r="L31" s="23"/>
      <c r="M31" s="23"/>
      <c r="N31" s="22"/>
      <c r="O31" s="23"/>
      <c r="P31" s="23"/>
      <c r="Q31" s="23"/>
      <c r="R31" s="23"/>
      <c r="S31" s="23"/>
      <c r="T31" s="23"/>
      <c r="U31" s="79"/>
      <c r="V31" s="79"/>
      <c r="W31" s="79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19"/>
      <c r="AS31" s="19"/>
      <c r="AT31" s="19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20">
        <f t="shared" si="3"/>
        <v>0</v>
      </c>
      <c r="BF31" s="60"/>
      <c r="BG31" s="60"/>
      <c r="BH31" s="41"/>
      <c r="BI31" s="41"/>
      <c r="BJ31" s="42"/>
    </row>
    <row r="32" spans="1:62" s="37" customFormat="1" x14ac:dyDescent="0.25">
      <c r="A32" s="154"/>
      <c r="B32" s="128" t="s">
        <v>81</v>
      </c>
      <c r="C32" s="130" t="s">
        <v>181</v>
      </c>
      <c r="D32" s="17" t="s">
        <v>61</v>
      </c>
      <c r="E32" s="79">
        <v>3</v>
      </c>
      <c r="F32" s="79">
        <v>3</v>
      </c>
      <c r="G32" s="79">
        <v>3</v>
      </c>
      <c r="H32" s="79">
        <v>3</v>
      </c>
      <c r="I32" s="79">
        <v>3</v>
      </c>
      <c r="J32" s="79">
        <v>3</v>
      </c>
      <c r="K32" s="79">
        <v>3</v>
      </c>
      <c r="L32" s="79">
        <v>3</v>
      </c>
      <c r="M32" s="79">
        <v>3</v>
      </c>
      <c r="N32" s="79">
        <v>3</v>
      </c>
      <c r="O32" s="79">
        <v>3</v>
      </c>
      <c r="P32" s="79">
        <v>3</v>
      </c>
      <c r="Q32" s="79"/>
      <c r="R32" s="79"/>
      <c r="S32" s="79"/>
      <c r="T32" s="79"/>
      <c r="U32" s="79"/>
      <c r="V32" s="79"/>
      <c r="W32" s="79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9">
        <f t="shared" si="3"/>
        <v>36</v>
      </c>
      <c r="BF32" s="60"/>
      <c r="BG32" s="60"/>
      <c r="BH32" s="41"/>
      <c r="BI32" s="41"/>
      <c r="BJ32" s="42"/>
    </row>
    <row r="33" spans="1:62" s="37" customFormat="1" x14ac:dyDescent="0.25">
      <c r="A33" s="154"/>
      <c r="B33" s="128"/>
      <c r="C33" s="131"/>
      <c r="D33" s="17" t="s">
        <v>62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79"/>
      <c r="V33" s="79"/>
      <c r="W33" s="79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20">
        <f t="shared" si="3"/>
        <v>0</v>
      </c>
      <c r="BF33" s="60"/>
      <c r="BG33" s="60"/>
      <c r="BH33" s="41"/>
      <c r="BI33" s="41"/>
      <c r="BJ33" s="42"/>
    </row>
    <row r="34" spans="1:62" s="37" customFormat="1" x14ac:dyDescent="0.25">
      <c r="A34" s="154"/>
      <c r="B34" s="128" t="s">
        <v>190</v>
      </c>
      <c r="C34" s="130" t="s">
        <v>93</v>
      </c>
      <c r="D34" s="17" t="s">
        <v>61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79"/>
      <c r="V34" s="79"/>
      <c r="W34" s="79"/>
      <c r="X34" s="23">
        <v>2</v>
      </c>
      <c r="Y34" s="23">
        <v>2</v>
      </c>
      <c r="Z34" s="23">
        <v>2</v>
      </c>
      <c r="AA34" s="23">
        <v>2</v>
      </c>
      <c r="AB34" s="23">
        <v>2</v>
      </c>
      <c r="AC34" s="23">
        <v>2</v>
      </c>
      <c r="AD34" s="23">
        <v>2</v>
      </c>
      <c r="AE34" s="23">
        <v>2</v>
      </c>
      <c r="AF34" s="23">
        <v>2</v>
      </c>
      <c r="AG34" s="23">
        <v>2</v>
      </c>
      <c r="AH34" s="23">
        <v>2</v>
      </c>
      <c r="AI34" s="23">
        <v>2</v>
      </c>
      <c r="AJ34" s="23">
        <v>2</v>
      </c>
      <c r="AK34" s="23">
        <v>2</v>
      </c>
      <c r="AL34" s="23">
        <v>2</v>
      </c>
      <c r="AM34" s="23">
        <v>2</v>
      </c>
      <c r="AN34" s="23">
        <v>2</v>
      </c>
      <c r="AO34" s="23">
        <v>2</v>
      </c>
      <c r="AP34" s="23"/>
      <c r="AQ34" s="23"/>
      <c r="AR34" s="23"/>
      <c r="AS34" s="23"/>
      <c r="AT34" s="23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9">
        <f t="shared" si="3"/>
        <v>36</v>
      </c>
      <c r="BF34" s="60"/>
      <c r="BG34" s="60"/>
      <c r="BH34" s="41"/>
      <c r="BI34" s="41"/>
      <c r="BJ34" s="42"/>
    </row>
    <row r="35" spans="1:62" s="37" customFormat="1" x14ac:dyDescent="0.25">
      <c r="A35" s="154"/>
      <c r="B35" s="128"/>
      <c r="C35" s="131"/>
      <c r="D35" s="17" t="s">
        <v>62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79"/>
      <c r="V35" s="79"/>
      <c r="W35" s="79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20">
        <f t="shared" si="3"/>
        <v>0</v>
      </c>
      <c r="BF35" s="60"/>
      <c r="BG35" s="60"/>
      <c r="BH35" s="41"/>
      <c r="BI35" s="41"/>
      <c r="BJ35" s="42"/>
    </row>
    <row r="36" spans="1:62" s="37" customFormat="1" x14ac:dyDescent="0.25">
      <c r="A36" s="154"/>
      <c r="B36" s="128" t="s">
        <v>82</v>
      </c>
      <c r="C36" s="129" t="s">
        <v>70</v>
      </c>
      <c r="D36" s="17" t="s">
        <v>61</v>
      </c>
      <c r="E36" s="18">
        <v>6</v>
      </c>
      <c r="F36" s="18">
        <v>6</v>
      </c>
      <c r="G36" s="18">
        <v>6</v>
      </c>
      <c r="H36" s="18">
        <v>6</v>
      </c>
      <c r="I36" s="18">
        <v>6</v>
      </c>
      <c r="J36" s="18">
        <v>6</v>
      </c>
      <c r="K36" s="18">
        <v>6</v>
      </c>
      <c r="L36" s="18">
        <v>6</v>
      </c>
      <c r="M36" s="18">
        <v>6</v>
      </c>
      <c r="N36" s="18">
        <v>6</v>
      </c>
      <c r="O36" s="18">
        <v>6</v>
      </c>
      <c r="P36" s="18">
        <v>6</v>
      </c>
      <c r="Q36" s="18">
        <v>7</v>
      </c>
      <c r="R36" s="18">
        <v>7</v>
      </c>
      <c r="S36" s="18">
        <v>7</v>
      </c>
      <c r="T36" s="18">
        <v>7</v>
      </c>
      <c r="U36" s="79"/>
      <c r="V36" s="79"/>
      <c r="W36" s="79"/>
      <c r="X36" s="79">
        <v>6</v>
      </c>
      <c r="Y36" s="79">
        <v>6</v>
      </c>
      <c r="Z36" s="79">
        <v>6</v>
      </c>
      <c r="AA36" s="79">
        <v>6</v>
      </c>
      <c r="AB36" s="79">
        <v>6</v>
      </c>
      <c r="AC36" s="79">
        <v>6</v>
      </c>
      <c r="AD36" s="79">
        <v>6</v>
      </c>
      <c r="AE36" s="79">
        <v>6</v>
      </c>
      <c r="AF36" s="79">
        <v>6</v>
      </c>
      <c r="AG36" s="79">
        <v>6</v>
      </c>
      <c r="AH36" s="79">
        <v>6</v>
      </c>
      <c r="AI36" s="79">
        <v>6</v>
      </c>
      <c r="AJ36" s="79">
        <v>6</v>
      </c>
      <c r="AK36" s="79">
        <v>6</v>
      </c>
      <c r="AL36" s="79">
        <v>6</v>
      </c>
      <c r="AM36" s="79">
        <v>6</v>
      </c>
      <c r="AN36" s="79">
        <v>6</v>
      </c>
      <c r="AO36" s="79">
        <v>6</v>
      </c>
      <c r="AP36" s="79">
        <v>6</v>
      </c>
      <c r="AQ36" s="79">
        <v>6</v>
      </c>
      <c r="AR36" s="79">
        <v>6</v>
      </c>
      <c r="AS36" s="79">
        <v>6</v>
      </c>
      <c r="AT36" s="79">
        <v>2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>
        <f t="shared" si="3"/>
        <v>234</v>
      </c>
      <c r="BF36" s="60"/>
      <c r="BG36" s="60"/>
      <c r="BH36" s="41"/>
      <c r="BI36" s="41"/>
      <c r="BJ36" s="42"/>
    </row>
    <row r="37" spans="1:62" s="37" customFormat="1" ht="12" customHeight="1" x14ac:dyDescent="0.25">
      <c r="A37" s="154"/>
      <c r="B37" s="128"/>
      <c r="C37" s="129"/>
      <c r="D37" s="17" t="s">
        <v>62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79"/>
      <c r="V37" s="79"/>
      <c r="W37" s="79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20">
        <f t="shared" si="3"/>
        <v>0</v>
      </c>
      <c r="BF37" s="60"/>
      <c r="BG37" s="60"/>
      <c r="BH37" s="41"/>
      <c r="BI37" s="41"/>
      <c r="BJ37" s="42"/>
    </row>
    <row r="38" spans="1:62" s="37" customFormat="1" ht="12" customHeight="1" x14ac:dyDescent="0.25">
      <c r="A38" s="154"/>
      <c r="B38" s="128" t="s">
        <v>84</v>
      </c>
      <c r="C38" s="129" t="s">
        <v>83</v>
      </c>
      <c r="D38" s="17" t="s">
        <v>61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79"/>
      <c r="V38" s="79"/>
      <c r="W38" s="79"/>
      <c r="X38" s="79">
        <v>3</v>
      </c>
      <c r="Y38" s="79">
        <v>3</v>
      </c>
      <c r="Z38" s="79">
        <v>3</v>
      </c>
      <c r="AA38" s="79">
        <v>3</v>
      </c>
      <c r="AB38" s="79">
        <v>3</v>
      </c>
      <c r="AC38" s="79">
        <v>3</v>
      </c>
      <c r="AD38" s="79">
        <v>3</v>
      </c>
      <c r="AE38" s="79">
        <v>3</v>
      </c>
      <c r="AF38" s="79">
        <v>3</v>
      </c>
      <c r="AG38" s="79">
        <v>3</v>
      </c>
      <c r="AH38" s="79">
        <v>3</v>
      </c>
      <c r="AI38" s="79">
        <v>3</v>
      </c>
      <c r="AJ38" s="79">
        <v>3</v>
      </c>
      <c r="AK38" s="79">
        <v>3</v>
      </c>
      <c r="AL38" s="79">
        <v>3</v>
      </c>
      <c r="AM38" s="79">
        <v>3</v>
      </c>
      <c r="AN38" s="79">
        <v>3</v>
      </c>
      <c r="AO38" s="79">
        <v>3</v>
      </c>
      <c r="AP38" s="79">
        <v>3</v>
      </c>
      <c r="AQ38" s="79">
        <v>3</v>
      </c>
      <c r="AR38" s="79">
        <v>3</v>
      </c>
      <c r="AS38" s="79">
        <v>3</v>
      </c>
      <c r="AT38" s="79">
        <v>3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9">
        <f t="shared" si="3"/>
        <v>69</v>
      </c>
      <c r="BF38" s="60"/>
      <c r="BG38" s="60"/>
      <c r="BH38" s="41"/>
      <c r="BI38" s="41"/>
      <c r="BJ38" s="42"/>
    </row>
    <row r="39" spans="1:62" s="37" customFormat="1" ht="12" customHeight="1" x14ac:dyDescent="0.25">
      <c r="A39" s="154"/>
      <c r="B39" s="128"/>
      <c r="C39" s="129"/>
      <c r="D39" s="17" t="s">
        <v>62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79"/>
      <c r="V39" s="79"/>
      <c r="W39" s="79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20">
        <f t="shared" si="3"/>
        <v>0</v>
      </c>
      <c r="BF39" s="60"/>
      <c r="BG39" s="60"/>
      <c r="BH39" s="41"/>
      <c r="BI39" s="41"/>
      <c r="BJ39" s="42"/>
    </row>
    <row r="40" spans="1:62" s="37" customFormat="1" ht="12" customHeight="1" x14ac:dyDescent="0.25">
      <c r="A40" s="154"/>
      <c r="B40" s="128" t="s">
        <v>85</v>
      </c>
      <c r="C40" s="130" t="s">
        <v>186</v>
      </c>
      <c r="D40" s="17" t="s">
        <v>61</v>
      </c>
      <c r="E40" s="79">
        <v>3</v>
      </c>
      <c r="F40" s="79">
        <v>3</v>
      </c>
      <c r="G40" s="79">
        <v>3</v>
      </c>
      <c r="H40" s="79">
        <v>3</v>
      </c>
      <c r="I40" s="79">
        <v>3</v>
      </c>
      <c r="J40" s="79">
        <v>3</v>
      </c>
      <c r="K40" s="79">
        <v>3</v>
      </c>
      <c r="L40" s="79">
        <v>3</v>
      </c>
      <c r="M40" s="79">
        <v>3</v>
      </c>
      <c r="N40" s="79">
        <v>3</v>
      </c>
      <c r="O40" s="79">
        <v>3</v>
      </c>
      <c r="P40" s="79">
        <v>3</v>
      </c>
      <c r="Q40" s="79">
        <v>3</v>
      </c>
      <c r="R40" s="79">
        <v>3</v>
      </c>
      <c r="S40" s="79">
        <v>3</v>
      </c>
      <c r="T40" s="18">
        <v>3</v>
      </c>
      <c r="U40" s="79"/>
      <c r="V40" s="79"/>
      <c r="W40" s="79"/>
      <c r="X40" s="79">
        <v>3</v>
      </c>
      <c r="Y40" s="79">
        <v>3</v>
      </c>
      <c r="Z40" s="79">
        <v>3</v>
      </c>
      <c r="AA40" s="79">
        <v>3</v>
      </c>
      <c r="AB40" s="79">
        <v>3</v>
      </c>
      <c r="AC40" s="79">
        <v>3</v>
      </c>
      <c r="AD40" s="79">
        <v>3</v>
      </c>
      <c r="AE40" s="79">
        <v>3</v>
      </c>
      <c r="AF40" s="79">
        <v>3</v>
      </c>
      <c r="AG40" s="79">
        <v>3</v>
      </c>
      <c r="AH40" s="79">
        <v>3</v>
      </c>
      <c r="AI40" s="79">
        <v>3</v>
      </c>
      <c r="AJ40" s="79">
        <v>3</v>
      </c>
      <c r="AK40" s="79">
        <v>3</v>
      </c>
      <c r="AL40" s="79">
        <v>3</v>
      </c>
      <c r="AM40" s="79">
        <v>3</v>
      </c>
      <c r="AN40" s="79">
        <v>3</v>
      </c>
      <c r="AO40" s="79">
        <v>3</v>
      </c>
      <c r="AP40" s="79">
        <v>3</v>
      </c>
      <c r="AQ40" s="79">
        <v>3</v>
      </c>
      <c r="AR40" s="79">
        <v>3</v>
      </c>
      <c r="AS40" s="79">
        <v>5</v>
      </c>
      <c r="AT40" s="79">
        <v>5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9">
        <f>SUM(E40:BD40)</f>
        <v>121</v>
      </c>
      <c r="BF40" s="60"/>
      <c r="BG40" s="60"/>
      <c r="BH40" s="41"/>
      <c r="BI40" s="41"/>
      <c r="BJ40" s="42"/>
    </row>
    <row r="41" spans="1:62" s="37" customFormat="1" ht="12" customHeight="1" x14ac:dyDescent="0.25">
      <c r="A41" s="154"/>
      <c r="B41" s="128"/>
      <c r="C41" s="131"/>
      <c r="D41" s="17" t="s">
        <v>62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79"/>
      <c r="V41" s="79"/>
      <c r="W41" s="79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79"/>
      <c r="AR41" s="79"/>
      <c r="AS41" s="79"/>
      <c r="AT41" s="79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20">
        <f>SUM(E41:BD41)</f>
        <v>0</v>
      </c>
      <c r="BF41" s="60"/>
      <c r="BG41" s="60"/>
      <c r="BH41" s="41"/>
      <c r="BI41" s="41"/>
      <c r="BJ41" s="42"/>
    </row>
    <row r="42" spans="1:62" s="37" customFormat="1" ht="18" customHeight="1" x14ac:dyDescent="0.25">
      <c r="A42" s="154"/>
      <c r="B42" s="128" t="s">
        <v>173</v>
      </c>
      <c r="C42" s="130" t="s">
        <v>86</v>
      </c>
      <c r="D42" s="17" t="s">
        <v>61</v>
      </c>
      <c r="E42" s="18">
        <v>1</v>
      </c>
      <c r="F42" s="18">
        <v>1</v>
      </c>
      <c r="G42" s="18">
        <v>1</v>
      </c>
      <c r="H42" s="18">
        <v>1</v>
      </c>
      <c r="I42" s="18">
        <v>1</v>
      </c>
      <c r="J42" s="18">
        <v>1</v>
      </c>
      <c r="K42" s="18">
        <v>1</v>
      </c>
      <c r="L42" s="18">
        <v>1</v>
      </c>
      <c r="M42" s="18">
        <v>1</v>
      </c>
      <c r="N42" s="18">
        <v>1</v>
      </c>
      <c r="O42" s="18">
        <v>1</v>
      </c>
      <c r="P42" s="18">
        <v>1</v>
      </c>
      <c r="Q42" s="18">
        <v>1</v>
      </c>
      <c r="R42" s="18">
        <v>1</v>
      </c>
      <c r="S42" s="18">
        <v>1</v>
      </c>
      <c r="T42" s="18">
        <v>1</v>
      </c>
      <c r="U42" s="79"/>
      <c r="V42" s="79"/>
      <c r="W42" s="79"/>
      <c r="X42" s="18">
        <v>1</v>
      </c>
      <c r="Y42" s="18">
        <v>1</v>
      </c>
      <c r="Z42" s="18">
        <v>1</v>
      </c>
      <c r="AA42" s="18">
        <v>1</v>
      </c>
      <c r="AB42" s="18">
        <v>1</v>
      </c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1</v>
      </c>
      <c r="AI42" s="18">
        <v>1</v>
      </c>
      <c r="AJ42" s="18">
        <v>1</v>
      </c>
      <c r="AK42" s="18">
        <v>1</v>
      </c>
      <c r="AL42" s="18">
        <v>1</v>
      </c>
      <c r="AM42" s="18">
        <v>1</v>
      </c>
      <c r="AN42" s="18">
        <v>1</v>
      </c>
      <c r="AO42" s="18">
        <v>1</v>
      </c>
      <c r="AP42" s="18"/>
      <c r="AQ42" s="18"/>
      <c r="AR42" s="23"/>
      <c r="AS42" s="23"/>
      <c r="AT42" s="23">
        <v>2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9">
        <f t="shared" ref="BE42:BE43" si="5">SUM(E42:BD42)</f>
        <v>36</v>
      </c>
      <c r="BF42" s="60"/>
      <c r="BG42" s="60"/>
      <c r="BH42" s="41"/>
      <c r="BI42" s="41"/>
      <c r="BJ42" s="42"/>
    </row>
    <row r="43" spans="1:62" s="37" customFormat="1" ht="14.25" customHeight="1" x14ac:dyDescent="0.25">
      <c r="A43" s="154"/>
      <c r="B43" s="128"/>
      <c r="C43" s="131"/>
      <c r="D43" s="17" t="s">
        <v>62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79"/>
      <c r="V43" s="79"/>
      <c r="W43" s="79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79"/>
      <c r="AR43" s="79"/>
      <c r="AS43" s="79"/>
      <c r="AT43" s="79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20">
        <f t="shared" si="5"/>
        <v>0</v>
      </c>
      <c r="BF43" s="60"/>
      <c r="BG43" s="60"/>
      <c r="BH43" s="41"/>
      <c r="BI43" s="41"/>
      <c r="BJ43" s="42"/>
    </row>
    <row r="44" spans="1:62" ht="12.75" customHeight="1" x14ac:dyDescent="0.25">
      <c r="A44" s="154"/>
      <c r="B44" s="136" t="s">
        <v>162</v>
      </c>
      <c r="C44" s="136" t="s">
        <v>163</v>
      </c>
      <c r="D44" s="24" t="s">
        <v>61</v>
      </c>
      <c r="E44" s="14">
        <f>E46</f>
        <v>0</v>
      </c>
      <c r="F44" s="14">
        <f t="shared" ref="F44:AT45" si="6">F46</f>
        <v>0</v>
      </c>
      <c r="G44" s="14">
        <f t="shared" si="6"/>
        <v>0</v>
      </c>
      <c r="H44" s="14">
        <f t="shared" si="6"/>
        <v>0</v>
      </c>
      <c r="I44" s="14">
        <f t="shared" si="6"/>
        <v>0</v>
      </c>
      <c r="J44" s="14">
        <f t="shared" si="6"/>
        <v>0</v>
      </c>
      <c r="K44" s="14">
        <f t="shared" si="6"/>
        <v>0</v>
      </c>
      <c r="L44" s="14">
        <f t="shared" si="6"/>
        <v>0</v>
      </c>
      <c r="M44" s="14">
        <f t="shared" si="6"/>
        <v>0</v>
      </c>
      <c r="N44" s="14">
        <f t="shared" si="6"/>
        <v>0</v>
      </c>
      <c r="O44" s="14">
        <f t="shared" si="6"/>
        <v>0</v>
      </c>
      <c r="P44" s="14">
        <f t="shared" si="6"/>
        <v>0</v>
      </c>
      <c r="Q44" s="14">
        <f t="shared" si="6"/>
        <v>0</v>
      </c>
      <c r="R44" s="14">
        <f t="shared" si="6"/>
        <v>0</v>
      </c>
      <c r="S44" s="14">
        <f t="shared" si="6"/>
        <v>0</v>
      </c>
      <c r="T44" s="14">
        <f t="shared" si="6"/>
        <v>0</v>
      </c>
      <c r="U44" s="14"/>
      <c r="V44" s="14"/>
      <c r="W44" s="14"/>
      <c r="X44" s="14">
        <f t="shared" si="6"/>
        <v>2</v>
      </c>
      <c r="Y44" s="14">
        <f t="shared" si="6"/>
        <v>2</v>
      </c>
      <c r="Z44" s="14">
        <f t="shared" si="6"/>
        <v>2</v>
      </c>
      <c r="AA44" s="14">
        <f t="shared" si="6"/>
        <v>2</v>
      </c>
      <c r="AB44" s="14">
        <f t="shared" si="6"/>
        <v>2</v>
      </c>
      <c r="AC44" s="14">
        <f t="shared" si="6"/>
        <v>2</v>
      </c>
      <c r="AD44" s="14">
        <f t="shared" si="6"/>
        <v>2</v>
      </c>
      <c r="AE44" s="14">
        <f t="shared" si="6"/>
        <v>2</v>
      </c>
      <c r="AF44" s="14">
        <f t="shared" si="6"/>
        <v>2</v>
      </c>
      <c r="AG44" s="14">
        <f t="shared" si="6"/>
        <v>2</v>
      </c>
      <c r="AH44" s="14">
        <f t="shared" si="6"/>
        <v>2</v>
      </c>
      <c r="AI44" s="14">
        <f t="shared" si="6"/>
        <v>2</v>
      </c>
      <c r="AJ44" s="14">
        <f t="shared" si="6"/>
        <v>2</v>
      </c>
      <c r="AK44" s="14">
        <f t="shared" si="6"/>
        <v>2</v>
      </c>
      <c r="AL44" s="14">
        <f t="shared" si="6"/>
        <v>2</v>
      </c>
      <c r="AM44" s="14">
        <f t="shared" si="6"/>
        <v>2</v>
      </c>
      <c r="AN44" s="14">
        <f t="shared" si="6"/>
        <v>2</v>
      </c>
      <c r="AO44" s="14">
        <f t="shared" si="6"/>
        <v>2</v>
      </c>
      <c r="AP44" s="14">
        <f t="shared" si="6"/>
        <v>5</v>
      </c>
      <c r="AQ44" s="14">
        <f t="shared" si="6"/>
        <v>5</v>
      </c>
      <c r="AR44" s="14">
        <f t="shared" si="6"/>
        <v>5</v>
      </c>
      <c r="AS44" s="14">
        <f t="shared" si="6"/>
        <v>2</v>
      </c>
      <c r="AT44" s="14">
        <f t="shared" si="6"/>
        <v>2</v>
      </c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14">
        <f t="shared" si="3"/>
        <v>55</v>
      </c>
      <c r="BH44" s="43"/>
      <c r="BI44" s="43"/>
      <c r="BJ44" s="44"/>
    </row>
    <row r="45" spans="1:62" ht="12.75" customHeight="1" x14ac:dyDescent="0.25">
      <c r="A45" s="154"/>
      <c r="B45" s="136"/>
      <c r="C45" s="136"/>
      <c r="D45" s="24" t="s">
        <v>62</v>
      </c>
      <c r="E45" s="14">
        <f>E47</f>
        <v>0</v>
      </c>
      <c r="F45" s="14">
        <f t="shared" si="6"/>
        <v>0</v>
      </c>
      <c r="G45" s="14">
        <f t="shared" si="6"/>
        <v>0</v>
      </c>
      <c r="H45" s="14">
        <f t="shared" si="6"/>
        <v>0</v>
      </c>
      <c r="I45" s="14">
        <f t="shared" si="6"/>
        <v>0</v>
      </c>
      <c r="J45" s="14">
        <f t="shared" si="6"/>
        <v>0</v>
      </c>
      <c r="K45" s="14">
        <f t="shared" si="6"/>
        <v>0</v>
      </c>
      <c r="L45" s="14">
        <f t="shared" si="6"/>
        <v>0</v>
      </c>
      <c r="M45" s="14">
        <f t="shared" si="6"/>
        <v>0</v>
      </c>
      <c r="N45" s="14">
        <f t="shared" si="6"/>
        <v>0</v>
      </c>
      <c r="O45" s="14">
        <f t="shared" si="6"/>
        <v>0</v>
      </c>
      <c r="P45" s="14">
        <f t="shared" si="6"/>
        <v>0</v>
      </c>
      <c r="Q45" s="14">
        <f t="shared" si="6"/>
        <v>0</v>
      </c>
      <c r="R45" s="14">
        <f t="shared" si="6"/>
        <v>0</v>
      </c>
      <c r="S45" s="14">
        <f t="shared" si="6"/>
        <v>0</v>
      </c>
      <c r="T45" s="14">
        <f t="shared" si="6"/>
        <v>0</v>
      </c>
      <c r="U45" s="14"/>
      <c r="V45" s="14"/>
      <c r="W45" s="14"/>
      <c r="X45" s="14">
        <f t="shared" si="6"/>
        <v>0</v>
      </c>
      <c r="Y45" s="14">
        <f t="shared" si="6"/>
        <v>0</v>
      </c>
      <c r="Z45" s="14">
        <f t="shared" si="6"/>
        <v>0</v>
      </c>
      <c r="AA45" s="14">
        <f t="shared" si="6"/>
        <v>0</v>
      </c>
      <c r="AB45" s="14">
        <f t="shared" si="6"/>
        <v>0</v>
      </c>
      <c r="AC45" s="14">
        <f t="shared" si="6"/>
        <v>0</v>
      </c>
      <c r="AD45" s="14">
        <f t="shared" si="6"/>
        <v>0</v>
      </c>
      <c r="AE45" s="14">
        <f t="shared" si="6"/>
        <v>0</v>
      </c>
      <c r="AF45" s="14">
        <f t="shared" si="6"/>
        <v>0</v>
      </c>
      <c r="AG45" s="14">
        <f t="shared" si="6"/>
        <v>0</v>
      </c>
      <c r="AH45" s="14">
        <f t="shared" si="6"/>
        <v>0</v>
      </c>
      <c r="AI45" s="14">
        <f t="shared" si="6"/>
        <v>0</v>
      </c>
      <c r="AJ45" s="14">
        <f t="shared" si="6"/>
        <v>0</v>
      </c>
      <c r="AK45" s="14">
        <f t="shared" si="6"/>
        <v>0</v>
      </c>
      <c r="AL45" s="14">
        <f t="shared" si="6"/>
        <v>0</v>
      </c>
      <c r="AM45" s="14">
        <f t="shared" si="6"/>
        <v>0</v>
      </c>
      <c r="AN45" s="14">
        <f t="shared" si="6"/>
        <v>0</v>
      </c>
      <c r="AO45" s="14">
        <f t="shared" si="6"/>
        <v>0</v>
      </c>
      <c r="AP45" s="14">
        <f t="shared" si="6"/>
        <v>0</v>
      </c>
      <c r="AQ45" s="14">
        <f t="shared" si="6"/>
        <v>0</v>
      </c>
      <c r="AR45" s="14">
        <f t="shared" si="6"/>
        <v>0</v>
      </c>
      <c r="AS45" s="14">
        <f t="shared" si="6"/>
        <v>0</v>
      </c>
      <c r="AT45" s="14">
        <f t="shared" si="6"/>
        <v>0</v>
      </c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16">
        <f t="shared" si="3"/>
        <v>0</v>
      </c>
      <c r="BH45" s="43"/>
      <c r="BI45" s="43"/>
      <c r="BJ45" s="44"/>
    </row>
    <row r="46" spans="1:62" s="37" customFormat="1" ht="12" customHeight="1" x14ac:dyDescent="0.25">
      <c r="A46" s="154"/>
      <c r="B46" s="137" t="s">
        <v>105</v>
      </c>
      <c r="C46" s="130" t="s">
        <v>204</v>
      </c>
      <c r="D46" s="62" t="s">
        <v>61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>
        <v>2</v>
      </c>
      <c r="Y46" s="79">
        <v>2</v>
      </c>
      <c r="Z46" s="79">
        <v>2</v>
      </c>
      <c r="AA46" s="79">
        <v>2</v>
      </c>
      <c r="AB46" s="79">
        <v>2</v>
      </c>
      <c r="AC46" s="79">
        <v>2</v>
      </c>
      <c r="AD46" s="79">
        <v>2</v>
      </c>
      <c r="AE46" s="79">
        <v>2</v>
      </c>
      <c r="AF46" s="79">
        <v>2</v>
      </c>
      <c r="AG46" s="79">
        <v>2</v>
      </c>
      <c r="AH46" s="79">
        <v>2</v>
      </c>
      <c r="AI46" s="79">
        <v>2</v>
      </c>
      <c r="AJ46" s="79">
        <v>2</v>
      </c>
      <c r="AK46" s="79">
        <v>2</v>
      </c>
      <c r="AL46" s="79">
        <v>2</v>
      </c>
      <c r="AM46" s="79">
        <v>2</v>
      </c>
      <c r="AN46" s="79">
        <v>2</v>
      </c>
      <c r="AO46" s="79">
        <v>2</v>
      </c>
      <c r="AP46" s="79">
        <v>5</v>
      </c>
      <c r="AQ46" s="79">
        <v>5</v>
      </c>
      <c r="AR46" s="79">
        <v>5</v>
      </c>
      <c r="AS46" s="79">
        <v>2</v>
      </c>
      <c r="AT46" s="79">
        <v>2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9">
        <f t="shared" si="3"/>
        <v>55</v>
      </c>
      <c r="BF46" s="60"/>
      <c r="BG46" s="60"/>
      <c r="BH46" s="41"/>
      <c r="BI46" s="41"/>
      <c r="BJ46" s="42"/>
    </row>
    <row r="47" spans="1:62" s="37" customFormat="1" ht="12" customHeight="1" x14ac:dyDescent="0.25">
      <c r="A47" s="154"/>
      <c r="B47" s="138"/>
      <c r="C47" s="131"/>
      <c r="D47" s="62" t="s">
        <v>62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79"/>
      <c r="V47" s="79"/>
      <c r="W47" s="79"/>
      <c r="X47" s="23"/>
      <c r="Y47" s="22"/>
      <c r="Z47" s="23"/>
      <c r="AA47" s="22"/>
      <c r="AB47" s="23"/>
      <c r="AC47" s="22"/>
      <c r="AD47" s="23"/>
      <c r="AE47" s="23"/>
      <c r="AF47" s="23"/>
      <c r="AG47" s="23"/>
      <c r="AH47" s="23"/>
      <c r="AI47" s="22"/>
      <c r="AJ47" s="23"/>
      <c r="AK47" s="22"/>
      <c r="AL47" s="23"/>
      <c r="AM47" s="22"/>
      <c r="AN47" s="23"/>
      <c r="AO47" s="23"/>
      <c r="AP47" s="79"/>
      <c r="AQ47" s="79"/>
      <c r="AR47" s="79"/>
      <c r="AS47" s="79"/>
      <c r="AT47" s="79"/>
      <c r="AU47" s="79"/>
      <c r="AV47" s="18"/>
      <c r="AW47" s="18"/>
      <c r="AX47" s="18"/>
      <c r="AY47" s="18"/>
      <c r="AZ47" s="18"/>
      <c r="BA47" s="18"/>
      <c r="BB47" s="18"/>
      <c r="BC47" s="18"/>
      <c r="BD47" s="18"/>
      <c r="BE47" s="20">
        <f t="shared" si="3"/>
        <v>0</v>
      </c>
      <c r="BF47" s="60"/>
      <c r="BG47" s="60"/>
      <c r="BH47" s="41"/>
      <c r="BI47" s="41"/>
      <c r="BJ47" s="42"/>
    </row>
    <row r="48" spans="1:62" s="37" customFormat="1" ht="15.75" customHeight="1" x14ac:dyDescent="0.25">
      <c r="A48" s="154"/>
      <c r="B48" s="79" t="s">
        <v>178</v>
      </c>
      <c r="C48" s="39" t="s">
        <v>177</v>
      </c>
      <c r="D48" s="4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79">
        <v>36</v>
      </c>
      <c r="V48" s="79"/>
      <c r="W48" s="79"/>
      <c r="X48" s="23"/>
      <c r="Y48" s="22"/>
      <c r="Z48" s="23"/>
      <c r="AA48" s="22"/>
      <c r="AB48" s="23"/>
      <c r="AC48" s="22"/>
      <c r="AD48" s="23"/>
      <c r="AE48" s="23"/>
      <c r="AF48" s="23"/>
      <c r="AG48" s="23"/>
      <c r="AH48" s="23"/>
      <c r="AI48" s="22"/>
      <c r="AJ48" s="23"/>
      <c r="AK48" s="22"/>
      <c r="AL48" s="23"/>
      <c r="AM48" s="22"/>
      <c r="AN48" s="23"/>
      <c r="AO48" s="23"/>
      <c r="AP48" s="79"/>
      <c r="AQ48" s="79"/>
      <c r="AR48" s="79"/>
      <c r="AS48" s="79"/>
      <c r="AT48" s="79"/>
      <c r="AU48" s="79">
        <v>36</v>
      </c>
      <c r="AV48" s="18"/>
      <c r="AW48" s="18"/>
      <c r="AX48" s="18"/>
      <c r="AY48" s="18"/>
      <c r="AZ48" s="18"/>
      <c r="BA48" s="18"/>
      <c r="BB48" s="18"/>
      <c r="BC48" s="18"/>
      <c r="BD48" s="18"/>
      <c r="BE48" s="20">
        <f t="shared" si="3"/>
        <v>72</v>
      </c>
      <c r="BF48" s="60"/>
      <c r="BG48" s="60"/>
      <c r="BH48" s="41"/>
      <c r="BI48" s="41"/>
      <c r="BJ48" s="42"/>
    </row>
    <row r="49" spans="1:62" ht="20.45" customHeight="1" x14ac:dyDescent="0.25">
      <c r="A49" s="154"/>
      <c r="B49" s="132" t="s">
        <v>87</v>
      </c>
      <c r="C49" s="133"/>
      <c r="D49" s="134"/>
      <c r="E49" s="14">
        <f t="shared" ref="E49:T49" si="7">E10+E44</f>
        <v>36</v>
      </c>
      <c r="F49" s="14">
        <f t="shared" si="7"/>
        <v>36</v>
      </c>
      <c r="G49" s="14">
        <f t="shared" si="7"/>
        <v>36</v>
      </c>
      <c r="H49" s="14">
        <f t="shared" si="7"/>
        <v>36</v>
      </c>
      <c r="I49" s="14">
        <f t="shared" si="7"/>
        <v>36</v>
      </c>
      <c r="J49" s="14">
        <f t="shared" si="7"/>
        <v>36</v>
      </c>
      <c r="K49" s="14">
        <f t="shared" si="7"/>
        <v>36</v>
      </c>
      <c r="L49" s="14">
        <f t="shared" si="7"/>
        <v>36</v>
      </c>
      <c r="M49" s="14">
        <f t="shared" si="7"/>
        <v>36</v>
      </c>
      <c r="N49" s="14">
        <f t="shared" si="7"/>
        <v>36</v>
      </c>
      <c r="O49" s="14">
        <f t="shared" si="7"/>
        <v>36</v>
      </c>
      <c r="P49" s="14">
        <f t="shared" si="7"/>
        <v>36</v>
      </c>
      <c r="Q49" s="14">
        <f t="shared" si="7"/>
        <v>36</v>
      </c>
      <c r="R49" s="14">
        <f t="shared" si="7"/>
        <v>36</v>
      </c>
      <c r="S49" s="14">
        <f t="shared" si="7"/>
        <v>36</v>
      </c>
      <c r="T49" s="14">
        <f t="shared" si="7"/>
        <v>36</v>
      </c>
      <c r="U49" s="14">
        <f>U48</f>
        <v>36</v>
      </c>
      <c r="V49" s="14">
        <f t="shared" ref="V49:AT49" si="8">V10+V44</f>
        <v>0</v>
      </c>
      <c r="W49" s="14">
        <f t="shared" si="8"/>
        <v>0</v>
      </c>
      <c r="X49" s="14">
        <f t="shared" si="8"/>
        <v>36</v>
      </c>
      <c r="Y49" s="14">
        <f t="shared" si="8"/>
        <v>36</v>
      </c>
      <c r="Z49" s="14">
        <f t="shared" si="8"/>
        <v>36</v>
      </c>
      <c r="AA49" s="14">
        <f t="shared" si="8"/>
        <v>36</v>
      </c>
      <c r="AB49" s="14">
        <f t="shared" si="8"/>
        <v>36</v>
      </c>
      <c r="AC49" s="14">
        <f t="shared" si="8"/>
        <v>36</v>
      </c>
      <c r="AD49" s="14">
        <f t="shared" si="8"/>
        <v>36</v>
      </c>
      <c r="AE49" s="14">
        <f t="shared" si="8"/>
        <v>36</v>
      </c>
      <c r="AF49" s="14">
        <f t="shared" si="8"/>
        <v>36</v>
      </c>
      <c r="AG49" s="14">
        <f t="shared" si="8"/>
        <v>36</v>
      </c>
      <c r="AH49" s="14">
        <f t="shared" si="8"/>
        <v>36</v>
      </c>
      <c r="AI49" s="14">
        <f t="shared" si="8"/>
        <v>36</v>
      </c>
      <c r="AJ49" s="14">
        <f t="shared" si="8"/>
        <v>36</v>
      </c>
      <c r="AK49" s="14">
        <f t="shared" si="8"/>
        <v>36</v>
      </c>
      <c r="AL49" s="14">
        <f t="shared" si="8"/>
        <v>36</v>
      </c>
      <c r="AM49" s="14">
        <f t="shared" si="8"/>
        <v>36</v>
      </c>
      <c r="AN49" s="14">
        <f t="shared" si="8"/>
        <v>36</v>
      </c>
      <c r="AO49" s="14">
        <f t="shared" si="8"/>
        <v>36</v>
      </c>
      <c r="AP49" s="14">
        <f t="shared" si="8"/>
        <v>36</v>
      </c>
      <c r="AQ49" s="14">
        <f t="shared" si="8"/>
        <v>36</v>
      </c>
      <c r="AR49" s="14">
        <f t="shared" si="8"/>
        <v>36</v>
      </c>
      <c r="AS49" s="14">
        <f t="shared" si="8"/>
        <v>36</v>
      </c>
      <c r="AT49" s="14">
        <f t="shared" si="8"/>
        <v>36</v>
      </c>
      <c r="AU49" s="14">
        <f>AU48</f>
        <v>36</v>
      </c>
      <c r="AV49" s="14">
        <f t="shared" ref="AV49:BD49" si="9">AV10+AV44</f>
        <v>0</v>
      </c>
      <c r="AW49" s="14">
        <f t="shared" si="9"/>
        <v>0</v>
      </c>
      <c r="AX49" s="14">
        <f t="shared" si="9"/>
        <v>0</v>
      </c>
      <c r="AY49" s="14">
        <f t="shared" si="9"/>
        <v>0</v>
      </c>
      <c r="AZ49" s="14">
        <f t="shared" si="9"/>
        <v>0</v>
      </c>
      <c r="BA49" s="14">
        <f t="shared" si="9"/>
        <v>0</v>
      </c>
      <c r="BB49" s="14">
        <f t="shared" si="9"/>
        <v>0</v>
      </c>
      <c r="BC49" s="14">
        <f t="shared" si="9"/>
        <v>0</v>
      </c>
      <c r="BD49" s="14">
        <f t="shared" si="9"/>
        <v>0</v>
      </c>
      <c r="BE49" s="14">
        <f>SUM(E49:BD49)</f>
        <v>1476</v>
      </c>
      <c r="BH49" s="43"/>
      <c r="BI49" s="43"/>
      <c r="BJ49" s="44"/>
    </row>
    <row r="50" spans="1:62" ht="21" customHeight="1" x14ac:dyDescent="0.25">
      <c r="A50" s="154"/>
      <c r="B50" s="135" t="s">
        <v>88</v>
      </c>
      <c r="C50" s="135"/>
      <c r="D50" s="135"/>
      <c r="E50" s="14">
        <f t="shared" ref="E50:T50" si="10">E11+E45</f>
        <v>0</v>
      </c>
      <c r="F50" s="14">
        <f t="shared" si="10"/>
        <v>0</v>
      </c>
      <c r="G50" s="14">
        <f t="shared" si="10"/>
        <v>0</v>
      </c>
      <c r="H50" s="14">
        <f t="shared" si="10"/>
        <v>0</v>
      </c>
      <c r="I50" s="14">
        <f t="shared" si="10"/>
        <v>0</v>
      </c>
      <c r="J50" s="14">
        <f t="shared" si="10"/>
        <v>0</v>
      </c>
      <c r="K50" s="14">
        <f t="shared" si="10"/>
        <v>0</v>
      </c>
      <c r="L50" s="14">
        <f t="shared" si="10"/>
        <v>0</v>
      </c>
      <c r="M50" s="14">
        <f t="shared" si="10"/>
        <v>0</v>
      </c>
      <c r="N50" s="14">
        <f t="shared" si="10"/>
        <v>0</v>
      </c>
      <c r="O50" s="14">
        <f t="shared" si="10"/>
        <v>0</v>
      </c>
      <c r="P50" s="14">
        <f t="shared" si="10"/>
        <v>0</v>
      </c>
      <c r="Q50" s="14">
        <f t="shared" si="10"/>
        <v>0</v>
      </c>
      <c r="R50" s="14">
        <f t="shared" si="10"/>
        <v>0</v>
      </c>
      <c r="S50" s="14">
        <f t="shared" si="10"/>
        <v>0</v>
      </c>
      <c r="T50" s="14">
        <f t="shared" si="10"/>
        <v>0</v>
      </c>
      <c r="U50" s="14">
        <f>U11+U45</f>
        <v>0</v>
      </c>
      <c r="V50" s="14">
        <f t="shared" ref="V50:AT50" si="11">V11+V45</f>
        <v>0</v>
      </c>
      <c r="W50" s="14">
        <f t="shared" si="11"/>
        <v>0</v>
      </c>
      <c r="X50" s="14">
        <f t="shared" si="11"/>
        <v>0</v>
      </c>
      <c r="Y50" s="14">
        <f t="shared" si="11"/>
        <v>0</v>
      </c>
      <c r="Z50" s="14">
        <f t="shared" si="11"/>
        <v>0</v>
      </c>
      <c r="AA50" s="14">
        <f t="shared" si="11"/>
        <v>0</v>
      </c>
      <c r="AB50" s="14">
        <f t="shared" si="11"/>
        <v>0</v>
      </c>
      <c r="AC50" s="14">
        <f t="shared" si="11"/>
        <v>0</v>
      </c>
      <c r="AD50" s="14">
        <f t="shared" si="11"/>
        <v>0</v>
      </c>
      <c r="AE50" s="14">
        <f t="shared" si="11"/>
        <v>0</v>
      </c>
      <c r="AF50" s="14">
        <f t="shared" si="11"/>
        <v>0</v>
      </c>
      <c r="AG50" s="14">
        <f t="shared" si="11"/>
        <v>0</v>
      </c>
      <c r="AH50" s="14">
        <f t="shared" si="11"/>
        <v>0</v>
      </c>
      <c r="AI50" s="14">
        <f t="shared" si="11"/>
        <v>0</v>
      </c>
      <c r="AJ50" s="14">
        <f t="shared" si="11"/>
        <v>0</v>
      </c>
      <c r="AK50" s="14">
        <f t="shared" si="11"/>
        <v>0</v>
      </c>
      <c r="AL50" s="14">
        <f t="shared" si="11"/>
        <v>0</v>
      </c>
      <c r="AM50" s="14">
        <f t="shared" si="11"/>
        <v>0</v>
      </c>
      <c r="AN50" s="14">
        <f t="shared" si="11"/>
        <v>0</v>
      </c>
      <c r="AO50" s="14">
        <f t="shared" si="11"/>
        <v>0</v>
      </c>
      <c r="AP50" s="14">
        <f t="shared" si="11"/>
        <v>0</v>
      </c>
      <c r="AQ50" s="14">
        <f t="shared" si="11"/>
        <v>0</v>
      </c>
      <c r="AR50" s="14">
        <f t="shared" si="11"/>
        <v>0</v>
      </c>
      <c r="AS50" s="14">
        <f t="shared" si="11"/>
        <v>0</v>
      </c>
      <c r="AT50" s="14">
        <f t="shared" si="11"/>
        <v>0</v>
      </c>
      <c r="AU50" s="14">
        <f>AU11+AU45</f>
        <v>0</v>
      </c>
      <c r="AV50" s="14">
        <f t="shared" ref="AV50:BD50" si="12">AV11+AV45</f>
        <v>0</v>
      </c>
      <c r="AW50" s="14">
        <f t="shared" si="12"/>
        <v>0</v>
      </c>
      <c r="AX50" s="14">
        <f t="shared" si="12"/>
        <v>0</v>
      </c>
      <c r="AY50" s="14">
        <f t="shared" si="12"/>
        <v>0</v>
      </c>
      <c r="AZ50" s="14">
        <f t="shared" si="12"/>
        <v>0</v>
      </c>
      <c r="BA50" s="14">
        <f t="shared" si="12"/>
        <v>0</v>
      </c>
      <c r="BB50" s="14">
        <f t="shared" si="12"/>
        <v>0</v>
      </c>
      <c r="BC50" s="14">
        <f t="shared" si="12"/>
        <v>0</v>
      </c>
      <c r="BD50" s="14">
        <f t="shared" si="12"/>
        <v>0</v>
      </c>
      <c r="BE50" s="14">
        <f t="shared" ref="BE50:BE51" si="13">SUM(E50:BD50)</f>
        <v>0</v>
      </c>
      <c r="BH50" s="43"/>
      <c r="BI50" s="43"/>
      <c r="BJ50" s="44"/>
    </row>
    <row r="51" spans="1:62" x14ac:dyDescent="0.25">
      <c r="A51" s="154"/>
      <c r="B51" s="135" t="s">
        <v>89</v>
      </c>
      <c r="C51" s="135"/>
      <c r="D51" s="135"/>
      <c r="E51" s="14">
        <f>E49+E50</f>
        <v>36</v>
      </c>
      <c r="F51" s="14">
        <f t="shared" ref="F51:BD51" si="14">F49+F50</f>
        <v>36</v>
      </c>
      <c r="G51" s="14">
        <f t="shared" si="14"/>
        <v>36</v>
      </c>
      <c r="H51" s="14">
        <f t="shared" si="14"/>
        <v>36</v>
      </c>
      <c r="I51" s="14">
        <f t="shared" si="14"/>
        <v>36</v>
      </c>
      <c r="J51" s="14">
        <f t="shared" si="14"/>
        <v>36</v>
      </c>
      <c r="K51" s="14">
        <f t="shared" si="14"/>
        <v>36</v>
      </c>
      <c r="L51" s="14">
        <f t="shared" si="14"/>
        <v>36</v>
      </c>
      <c r="M51" s="14">
        <f t="shared" si="14"/>
        <v>36</v>
      </c>
      <c r="N51" s="14">
        <f t="shared" si="14"/>
        <v>36</v>
      </c>
      <c r="O51" s="14">
        <f t="shared" si="14"/>
        <v>36</v>
      </c>
      <c r="P51" s="14">
        <f t="shared" si="14"/>
        <v>36</v>
      </c>
      <c r="Q51" s="14">
        <f t="shared" si="14"/>
        <v>36</v>
      </c>
      <c r="R51" s="14">
        <f t="shared" si="14"/>
        <v>36</v>
      </c>
      <c r="S51" s="14">
        <f t="shared" si="14"/>
        <v>36</v>
      </c>
      <c r="T51" s="14">
        <f t="shared" si="14"/>
        <v>36</v>
      </c>
      <c r="U51" s="14">
        <f t="shared" si="14"/>
        <v>36</v>
      </c>
      <c r="V51" s="14">
        <f t="shared" si="14"/>
        <v>0</v>
      </c>
      <c r="W51" s="14">
        <f t="shared" si="14"/>
        <v>0</v>
      </c>
      <c r="X51" s="14">
        <f t="shared" si="14"/>
        <v>36</v>
      </c>
      <c r="Y51" s="14">
        <f t="shared" si="14"/>
        <v>36</v>
      </c>
      <c r="Z51" s="14">
        <f t="shared" si="14"/>
        <v>36</v>
      </c>
      <c r="AA51" s="14">
        <f t="shared" si="14"/>
        <v>36</v>
      </c>
      <c r="AB51" s="14">
        <f t="shared" si="14"/>
        <v>36</v>
      </c>
      <c r="AC51" s="14">
        <f t="shared" si="14"/>
        <v>36</v>
      </c>
      <c r="AD51" s="14">
        <f t="shared" si="14"/>
        <v>36</v>
      </c>
      <c r="AE51" s="14">
        <f t="shared" si="14"/>
        <v>36</v>
      </c>
      <c r="AF51" s="14">
        <f t="shared" si="14"/>
        <v>36</v>
      </c>
      <c r="AG51" s="14">
        <f t="shared" si="14"/>
        <v>36</v>
      </c>
      <c r="AH51" s="14">
        <f t="shared" si="14"/>
        <v>36</v>
      </c>
      <c r="AI51" s="14">
        <f t="shared" si="14"/>
        <v>36</v>
      </c>
      <c r="AJ51" s="14">
        <f t="shared" si="14"/>
        <v>36</v>
      </c>
      <c r="AK51" s="14">
        <f t="shared" si="14"/>
        <v>36</v>
      </c>
      <c r="AL51" s="14">
        <f t="shared" si="14"/>
        <v>36</v>
      </c>
      <c r="AM51" s="14">
        <f t="shared" si="14"/>
        <v>36</v>
      </c>
      <c r="AN51" s="14">
        <f t="shared" si="14"/>
        <v>36</v>
      </c>
      <c r="AO51" s="14">
        <f t="shared" si="14"/>
        <v>36</v>
      </c>
      <c r="AP51" s="14">
        <f t="shared" si="14"/>
        <v>36</v>
      </c>
      <c r="AQ51" s="14">
        <f t="shared" si="14"/>
        <v>36</v>
      </c>
      <c r="AR51" s="14">
        <f t="shared" si="14"/>
        <v>36</v>
      </c>
      <c r="AS51" s="14">
        <f t="shared" si="14"/>
        <v>36</v>
      </c>
      <c r="AT51" s="14">
        <f t="shared" si="14"/>
        <v>36</v>
      </c>
      <c r="AU51" s="14">
        <f t="shared" si="14"/>
        <v>36</v>
      </c>
      <c r="AV51" s="14">
        <f t="shared" si="14"/>
        <v>0</v>
      </c>
      <c r="AW51" s="14">
        <f t="shared" si="14"/>
        <v>0</v>
      </c>
      <c r="AX51" s="14">
        <f t="shared" si="14"/>
        <v>0</v>
      </c>
      <c r="AY51" s="14">
        <f t="shared" si="14"/>
        <v>0</v>
      </c>
      <c r="AZ51" s="14">
        <f t="shared" si="14"/>
        <v>0</v>
      </c>
      <c r="BA51" s="14">
        <f t="shared" si="14"/>
        <v>0</v>
      </c>
      <c r="BB51" s="14">
        <f t="shared" si="14"/>
        <v>0</v>
      </c>
      <c r="BC51" s="14">
        <f t="shared" si="14"/>
        <v>0</v>
      </c>
      <c r="BD51" s="14">
        <f t="shared" si="14"/>
        <v>0</v>
      </c>
      <c r="BE51" s="14">
        <f t="shared" si="13"/>
        <v>1476</v>
      </c>
      <c r="BH51" s="43"/>
      <c r="BI51" s="43"/>
      <c r="BJ51" s="44"/>
    </row>
    <row r="53" spans="1:62" x14ac:dyDescent="0.25">
      <c r="BH53" s="41"/>
      <c r="BI53" s="41"/>
      <c r="BJ53" s="41"/>
    </row>
  </sheetData>
  <mergeCells count="70">
    <mergeCell ref="A4:A9"/>
    <mergeCell ref="B4:B9"/>
    <mergeCell ref="C4:C9"/>
    <mergeCell ref="D4:D9"/>
    <mergeCell ref="E4:H4"/>
    <mergeCell ref="A10:A51"/>
    <mergeCell ref="B10:B11"/>
    <mergeCell ref="C10:C11"/>
    <mergeCell ref="B12:B13"/>
    <mergeCell ref="C12:C13"/>
    <mergeCell ref="B14:B15"/>
    <mergeCell ref="B20:B21"/>
    <mergeCell ref="C20:C21"/>
    <mergeCell ref="C14:C15"/>
    <mergeCell ref="B16:B17"/>
    <mergeCell ref="C16:C17"/>
    <mergeCell ref="B18:B19"/>
    <mergeCell ref="C18:C19"/>
    <mergeCell ref="B22:B23"/>
    <mergeCell ref="C22:C23"/>
    <mergeCell ref="B24:B25"/>
    <mergeCell ref="BE4:BE9"/>
    <mergeCell ref="E6:BD6"/>
    <mergeCell ref="E8:BD8"/>
    <mergeCell ref="AM4:AM5"/>
    <mergeCell ref="AN4:AQ4"/>
    <mergeCell ref="AR4:AU4"/>
    <mergeCell ref="AV4:AV5"/>
    <mergeCell ref="AW4:AY4"/>
    <mergeCell ref="AZ4:AZ5"/>
    <mergeCell ref="Z4:Z5"/>
    <mergeCell ref="AA4:AC4"/>
    <mergeCell ref="AD4:AD5"/>
    <mergeCell ref="AE4:AH4"/>
    <mergeCell ref="AI4:AI5"/>
    <mergeCell ref="AJ4:AL4"/>
    <mergeCell ref="W4:Y4"/>
    <mergeCell ref="B26:B27"/>
    <mergeCell ref="C26:C27"/>
    <mergeCell ref="B28:B29"/>
    <mergeCell ref="C28:C29"/>
    <mergeCell ref="BA4:BD4"/>
    <mergeCell ref="I4:I5"/>
    <mergeCell ref="J4:L4"/>
    <mergeCell ref="M4:M5"/>
    <mergeCell ref="N4:Q4"/>
    <mergeCell ref="R4:U4"/>
    <mergeCell ref="V4:V5"/>
    <mergeCell ref="C24:C25"/>
    <mergeCell ref="C30:C31"/>
    <mergeCell ref="B32:B33"/>
    <mergeCell ref="B36:B37"/>
    <mergeCell ref="C36:C37"/>
    <mergeCell ref="B34:B35"/>
    <mergeCell ref="C34:C35"/>
    <mergeCell ref="C32:C33"/>
    <mergeCell ref="B30:B31"/>
    <mergeCell ref="B50:D50"/>
    <mergeCell ref="B51:D51"/>
    <mergeCell ref="B42:B43"/>
    <mergeCell ref="C42:C43"/>
    <mergeCell ref="B44:B45"/>
    <mergeCell ref="C44:C45"/>
    <mergeCell ref="B46:B47"/>
    <mergeCell ref="C46:C47"/>
    <mergeCell ref="B38:B39"/>
    <mergeCell ref="C38:C39"/>
    <mergeCell ref="B40:B41"/>
    <mergeCell ref="C40:C41"/>
    <mergeCell ref="B49:D49"/>
  </mergeCells>
  <pageMargins left="0.7" right="0.7" top="0.75" bottom="0.75" header="0.3" footer="0.3"/>
  <pageSetup paperSize="9" scale="6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N64"/>
  <sheetViews>
    <sheetView zoomScale="90" zoomScaleNormal="90" workbookViewId="0"/>
  </sheetViews>
  <sheetFormatPr defaultColWidth="8.85546875" defaultRowHeight="15" x14ac:dyDescent="0.25"/>
  <cols>
    <col min="1" max="1" width="4.85546875" style="36" customWidth="1"/>
    <col min="2" max="2" width="8.7109375" style="36" customWidth="1"/>
    <col min="3" max="3" width="30.140625" style="36" customWidth="1"/>
    <col min="4" max="4" width="9.28515625" style="36" customWidth="1"/>
    <col min="5" max="31" width="3.28515625" style="36" customWidth="1"/>
    <col min="32" max="33" width="3.28515625" style="37" customWidth="1"/>
    <col min="34" max="56" width="3.28515625" style="36" customWidth="1"/>
    <col min="57" max="57" width="7.85546875" style="26" customWidth="1"/>
    <col min="58" max="58" width="6.85546875" style="68" customWidth="1"/>
    <col min="59" max="59" width="7.5703125" style="68" customWidth="1"/>
    <col min="60" max="60" width="9.28515625" style="37" customWidth="1"/>
    <col min="61" max="61" width="10.42578125" style="37" customWidth="1"/>
    <col min="62" max="62" width="13.140625" style="37" customWidth="1"/>
    <col min="63" max="66" width="8.85546875" style="37"/>
    <col min="67" max="16384" width="8.85546875" style="36"/>
  </cols>
  <sheetData>
    <row r="2" spans="1:66" ht="77.25" customHeight="1" x14ac:dyDescent="0.25">
      <c r="A2" s="159" t="s">
        <v>8</v>
      </c>
      <c r="B2" s="159" t="s">
        <v>9</v>
      </c>
      <c r="C2" s="159" t="s">
        <v>10</v>
      </c>
      <c r="D2" s="159" t="s">
        <v>11</v>
      </c>
      <c r="E2" s="162" t="s">
        <v>12</v>
      </c>
      <c r="F2" s="163"/>
      <c r="G2" s="163"/>
      <c r="H2" s="164"/>
      <c r="I2" s="142" t="s">
        <v>13</v>
      </c>
      <c r="J2" s="140" t="s">
        <v>14</v>
      </c>
      <c r="K2" s="140"/>
      <c r="L2" s="141"/>
      <c r="M2" s="142" t="s">
        <v>15</v>
      </c>
      <c r="N2" s="140" t="s">
        <v>16</v>
      </c>
      <c r="O2" s="140"/>
      <c r="P2" s="140"/>
      <c r="Q2" s="141"/>
      <c r="R2" s="139" t="s">
        <v>17</v>
      </c>
      <c r="S2" s="140"/>
      <c r="T2" s="140"/>
      <c r="U2" s="141"/>
      <c r="V2" s="144" t="s">
        <v>18</v>
      </c>
      <c r="W2" s="139" t="s">
        <v>19</v>
      </c>
      <c r="X2" s="140"/>
      <c r="Y2" s="141"/>
      <c r="Z2" s="152" t="s">
        <v>20</v>
      </c>
      <c r="AA2" s="139" t="s">
        <v>21</v>
      </c>
      <c r="AB2" s="140"/>
      <c r="AC2" s="141"/>
      <c r="AD2" s="152" t="s">
        <v>22</v>
      </c>
      <c r="AE2" s="139" t="s">
        <v>23</v>
      </c>
      <c r="AF2" s="140"/>
      <c r="AG2" s="140"/>
      <c r="AH2" s="141"/>
      <c r="AI2" s="144" t="s">
        <v>24</v>
      </c>
      <c r="AJ2" s="139" t="s">
        <v>25</v>
      </c>
      <c r="AK2" s="140"/>
      <c r="AL2" s="141"/>
      <c r="AM2" s="144" t="s">
        <v>26</v>
      </c>
      <c r="AN2" s="139" t="s">
        <v>27</v>
      </c>
      <c r="AO2" s="140"/>
      <c r="AP2" s="140"/>
      <c r="AQ2" s="141"/>
      <c r="AR2" s="139" t="s">
        <v>28</v>
      </c>
      <c r="AS2" s="140"/>
      <c r="AT2" s="140"/>
      <c r="AU2" s="141"/>
      <c r="AV2" s="144" t="s">
        <v>29</v>
      </c>
      <c r="AW2" s="139" t="s">
        <v>30</v>
      </c>
      <c r="AX2" s="140"/>
      <c r="AY2" s="141"/>
      <c r="AZ2" s="144" t="s">
        <v>31</v>
      </c>
      <c r="BA2" s="139" t="s">
        <v>32</v>
      </c>
      <c r="BB2" s="140"/>
      <c r="BC2" s="140"/>
      <c r="BD2" s="141"/>
      <c r="BE2" s="146" t="s">
        <v>33</v>
      </c>
      <c r="BF2" s="63"/>
      <c r="BG2" s="63"/>
    </row>
    <row r="3" spans="1:66" ht="26.25" customHeight="1" x14ac:dyDescent="0.25">
      <c r="A3" s="160"/>
      <c r="B3" s="160"/>
      <c r="C3" s="160"/>
      <c r="D3" s="160"/>
      <c r="E3" s="6" t="s">
        <v>34</v>
      </c>
      <c r="F3" s="6" t="s">
        <v>35</v>
      </c>
      <c r="G3" s="6" t="s">
        <v>36</v>
      </c>
      <c r="H3" s="6" t="s">
        <v>37</v>
      </c>
      <c r="I3" s="143"/>
      <c r="J3" s="7" t="s">
        <v>38</v>
      </c>
      <c r="K3" s="7" t="s">
        <v>39</v>
      </c>
      <c r="L3" s="6" t="s">
        <v>40</v>
      </c>
      <c r="M3" s="143"/>
      <c r="N3" s="7" t="s">
        <v>41</v>
      </c>
      <c r="O3" s="6" t="s">
        <v>42</v>
      </c>
      <c r="P3" s="6" t="s">
        <v>43</v>
      </c>
      <c r="Q3" s="6" t="s">
        <v>44</v>
      </c>
      <c r="R3" s="6" t="s">
        <v>34</v>
      </c>
      <c r="S3" s="6" t="s">
        <v>35</v>
      </c>
      <c r="T3" s="6" t="s">
        <v>36</v>
      </c>
      <c r="U3" s="6" t="s">
        <v>37</v>
      </c>
      <c r="V3" s="145"/>
      <c r="W3" s="6" t="s">
        <v>45</v>
      </c>
      <c r="X3" s="6" t="s">
        <v>46</v>
      </c>
      <c r="Y3" s="6" t="s">
        <v>47</v>
      </c>
      <c r="Z3" s="153"/>
      <c r="AA3" s="6" t="s">
        <v>48</v>
      </c>
      <c r="AB3" s="6" t="s">
        <v>49</v>
      </c>
      <c r="AC3" s="6" t="s">
        <v>50</v>
      </c>
      <c r="AD3" s="153"/>
      <c r="AE3" s="8" t="s">
        <v>48</v>
      </c>
      <c r="AF3" s="8" t="s">
        <v>49</v>
      </c>
      <c r="AG3" s="6" t="s">
        <v>50</v>
      </c>
      <c r="AH3" s="6" t="s">
        <v>51</v>
      </c>
      <c r="AI3" s="145"/>
      <c r="AJ3" s="6" t="s">
        <v>38</v>
      </c>
      <c r="AK3" s="7" t="s">
        <v>39</v>
      </c>
      <c r="AL3" s="7" t="s">
        <v>40</v>
      </c>
      <c r="AM3" s="145"/>
      <c r="AN3" s="6" t="s">
        <v>52</v>
      </c>
      <c r="AO3" s="7" t="s">
        <v>53</v>
      </c>
      <c r="AP3" s="7" t="s">
        <v>54</v>
      </c>
      <c r="AQ3" s="8" t="s">
        <v>55</v>
      </c>
      <c r="AR3" s="6" t="s">
        <v>34</v>
      </c>
      <c r="AS3" s="7" t="s">
        <v>35</v>
      </c>
      <c r="AT3" s="6" t="s">
        <v>36</v>
      </c>
      <c r="AU3" s="6" t="s">
        <v>37</v>
      </c>
      <c r="AV3" s="145"/>
      <c r="AW3" s="6" t="s">
        <v>38</v>
      </c>
      <c r="AX3" s="6" t="s">
        <v>39</v>
      </c>
      <c r="AY3" s="6" t="s">
        <v>40</v>
      </c>
      <c r="AZ3" s="145"/>
      <c r="BA3" s="6" t="s">
        <v>41</v>
      </c>
      <c r="BB3" s="6" t="s">
        <v>42</v>
      </c>
      <c r="BC3" s="6" t="s">
        <v>43</v>
      </c>
      <c r="BD3" s="6" t="s">
        <v>56</v>
      </c>
      <c r="BE3" s="147"/>
      <c r="BF3" s="63"/>
      <c r="BG3" s="63"/>
    </row>
    <row r="4" spans="1:66" x14ac:dyDescent="0.25">
      <c r="A4" s="160"/>
      <c r="B4" s="160"/>
      <c r="C4" s="160"/>
      <c r="D4" s="160"/>
      <c r="E4" s="168" t="s">
        <v>90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47"/>
      <c r="BF4" s="63"/>
      <c r="BG4" s="63"/>
    </row>
    <row r="5" spans="1:66" x14ac:dyDescent="0.25">
      <c r="A5" s="160"/>
      <c r="B5" s="160"/>
      <c r="C5" s="160"/>
      <c r="D5" s="160"/>
      <c r="E5" s="28">
        <v>35</v>
      </c>
      <c r="F5" s="28">
        <v>36</v>
      </c>
      <c r="G5" s="28">
        <v>37</v>
      </c>
      <c r="H5" s="28">
        <v>38</v>
      </c>
      <c r="I5" s="28">
        <v>39</v>
      </c>
      <c r="J5" s="28">
        <v>40</v>
      </c>
      <c r="K5" s="28">
        <v>41</v>
      </c>
      <c r="L5" s="28">
        <v>42</v>
      </c>
      <c r="M5" s="28">
        <v>43</v>
      </c>
      <c r="N5" s="28">
        <v>44</v>
      </c>
      <c r="O5" s="28">
        <v>45</v>
      </c>
      <c r="P5" s="28">
        <v>46</v>
      </c>
      <c r="Q5" s="28">
        <v>47</v>
      </c>
      <c r="R5" s="28">
        <v>48</v>
      </c>
      <c r="S5" s="28">
        <v>49</v>
      </c>
      <c r="T5" s="28">
        <v>50</v>
      </c>
      <c r="U5" s="28">
        <v>51</v>
      </c>
      <c r="V5" s="28">
        <v>52</v>
      </c>
      <c r="W5" s="28">
        <v>1</v>
      </c>
      <c r="X5" s="28">
        <v>2</v>
      </c>
      <c r="Y5" s="28">
        <v>3</v>
      </c>
      <c r="Z5" s="28">
        <v>4</v>
      </c>
      <c r="AA5" s="28">
        <v>5</v>
      </c>
      <c r="AB5" s="28">
        <v>6</v>
      </c>
      <c r="AC5" s="28">
        <v>7</v>
      </c>
      <c r="AD5" s="28">
        <v>8</v>
      </c>
      <c r="AE5" s="28">
        <v>9</v>
      </c>
      <c r="AF5" s="29">
        <v>10</v>
      </c>
      <c r="AG5" s="29">
        <v>11</v>
      </c>
      <c r="AH5" s="28">
        <v>12</v>
      </c>
      <c r="AI5" s="28">
        <v>13</v>
      </c>
      <c r="AJ5" s="28">
        <v>14</v>
      </c>
      <c r="AK5" s="28">
        <v>15</v>
      </c>
      <c r="AL5" s="28">
        <v>16</v>
      </c>
      <c r="AM5" s="28">
        <v>17</v>
      </c>
      <c r="AN5" s="28">
        <v>18</v>
      </c>
      <c r="AO5" s="28">
        <v>19</v>
      </c>
      <c r="AP5" s="28">
        <v>20</v>
      </c>
      <c r="AQ5" s="28">
        <v>21</v>
      </c>
      <c r="AR5" s="28">
        <v>22</v>
      </c>
      <c r="AS5" s="28">
        <v>23</v>
      </c>
      <c r="AT5" s="28">
        <v>24</v>
      </c>
      <c r="AU5" s="28">
        <v>25</v>
      </c>
      <c r="AV5" s="28">
        <v>26</v>
      </c>
      <c r="AW5" s="28">
        <v>27</v>
      </c>
      <c r="AX5" s="28">
        <v>28</v>
      </c>
      <c r="AY5" s="28">
        <v>29</v>
      </c>
      <c r="AZ5" s="28">
        <v>30</v>
      </c>
      <c r="BA5" s="28">
        <v>31</v>
      </c>
      <c r="BB5" s="28">
        <v>32</v>
      </c>
      <c r="BC5" s="28">
        <v>33</v>
      </c>
      <c r="BD5" s="28">
        <v>34</v>
      </c>
      <c r="BE5" s="147"/>
      <c r="BF5" s="63"/>
      <c r="BG5" s="63"/>
    </row>
    <row r="6" spans="1:66" x14ac:dyDescent="0.25">
      <c r="A6" s="160"/>
      <c r="B6" s="160"/>
      <c r="C6" s="160"/>
      <c r="D6" s="160"/>
      <c r="E6" s="170" t="s">
        <v>91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47"/>
      <c r="BF6" s="63"/>
      <c r="BG6" s="63"/>
    </row>
    <row r="7" spans="1:66" ht="18.75" customHeight="1" x14ac:dyDescent="0.25">
      <c r="A7" s="161"/>
      <c r="B7" s="161"/>
      <c r="C7" s="161"/>
      <c r="D7" s="161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  <c r="T7" s="29">
        <v>16</v>
      </c>
      <c r="U7" s="29">
        <v>17</v>
      </c>
      <c r="V7" s="29">
        <v>18</v>
      </c>
      <c r="W7" s="29">
        <v>19</v>
      </c>
      <c r="X7" s="29">
        <v>20</v>
      </c>
      <c r="Y7" s="29">
        <v>21</v>
      </c>
      <c r="Z7" s="29">
        <v>22</v>
      </c>
      <c r="AA7" s="29">
        <v>23</v>
      </c>
      <c r="AB7" s="29">
        <v>24</v>
      </c>
      <c r="AC7" s="29">
        <v>25</v>
      </c>
      <c r="AD7" s="29">
        <v>26</v>
      </c>
      <c r="AE7" s="29">
        <v>27</v>
      </c>
      <c r="AF7" s="29">
        <v>28</v>
      </c>
      <c r="AG7" s="29">
        <v>29</v>
      </c>
      <c r="AH7" s="29">
        <v>30</v>
      </c>
      <c r="AI7" s="29">
        <v>31</v>
      </c>
      <c r="AJ7" s="29">
        <v>32</v>
      </c>
      <c r="AK7" s="29">
        <v>33</v>
      </c>
      <c r="AL7" s="29">
        <v>34</v>
      </c>
      <c r="AM7" s="29">
        <v>35</v>
      </c>
      <c r="AN7" s="29">
        <v>36</v>
      </c>
      <c r="AO7" s="29">
        <v>37</v>
      </c>
      <c r="AP7" s="29">
        <v>38</v>
      </c>
      <c r="AQ7" s="29">
        <v>39</v>
      </c>
      <c r="AR7" s="29">
        <v>40</v>
      </c>
      <c r="AS7" s="29">
        <v>41</v>
      </c>
      <c r="AT7" s="29">
        <v>42</v>
      </c>
      <c r="AU7" s="29">
        <v>43</v>
      </c>
      <c r="AV7" s="29">
        <v>44</v>
      </c>
      <c r="AW7" s="29">
        <v>45</v>
      </c>
      <c r="AX7" s="29">
        <v>46</v>
      </c>
      <c r="AY7" s="29">
        <v>47</v>
      </c>
      <c r="AZ7" s="29">
        <v>48</v>
      </c>
      <c r="BA7" s="29">
        <v>49</v>
      </c>
      <c r="BB7" s="29">
        <v>50</v>
      </c>
      <c r="BC7" s="29">
        <v>51</v>
      </c>
      <c r="BD7" s="29">
        <v>52</v>
      </c>
      <c r="BE7" s="148"/>
      <c r="BF7" s="63"/>
      <c r="BG7" s="63"/>
    </row>
    <row r="8" spans="1:66" ht="16.5" customHeight="1" x14ac:dyDescent="0.25">
      <c r="A8" s="172" t="s">
        <v>92</v>
      </c>
      <c r="B8" s="155" t="s">
        <v>60</v>
      </c>
      <c r="C8" s="155" t="s">
        <v>161</v>
      </c>
      <c r="D8" s="24" t="s">
        <v>61</v>
      </c>
      <c r="E8" s="15">
        <f>E10+E12+E14</f>
        <v>6</v>
      </c>
      <c r="F8" s="15">
        <f t="shared" ref="F8:AT8" si="0">F10+F12+F14</f>
        <v>6</v>
      </c>
      <c r="G8" s="15">
        <f t="shared" si="0"/>
        <v>6</v>
      </c>
      <c r="H8" s="15">
        <f t="shared" si="0"/>
        <v>6</v>
      </c>
      <c r="I8" s="15">
        <f t="shared" si="0"/>
        <v>6</v>
      </c>
      <c r="J8" s="15">
        <f t="shared" si="0"/>
        <v>6</v>
      </c>
      <c r="K8" s="15">
        <f t="shared" si="0"/>
        <v>6</v>
      </c>
      <c r="L8" s="15">
        <f t="shared" si="0"/>
        <v>6</v>
      </c>
      <c r="M8" s="15">
        <f t="shared" si="0"/>
        <v>6</v>
      </c>
      <c r="N8" s="15">
        <f t="shared" si="0"/>
        <v>6</v>
      </c>
      <c r="O8" s="15">
        <f t="shared" si="0"/>
        <v>6</v>
      </c>
      <c r="P8" s="15">
        <f t="shared" si="0"/>
        <v>6</v>
      </c>
      <c r="Q8" s="15">
        <f t="shared" si="0"/>
        <v>6</v>
      </c>
      <c r="R8" s="15">
        <f t="shared" si="0"/>
        <v>7</v>
      </c>
      <c r="S8" s="15">
        <f t="shared" si="0"/>
        <v>6</v>
      </c>
      <c r="T8" s="15">
        <f t="shared" si="0"/>
        <v>0</v>
      </c>
      <c r="U8" s="15"/>
      <c r="V8" s="15"/>
      <c r="W8" s="15"/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15">
        <f t="shared" si="0"/>
        <v>0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15">
        <f t="shared" si="0"/>
        <v>0</v>
      </c>
      <c r="AN8" s="15">
        <f t="shared" si="0"/>
        <v>0</v>
      </c>
      <c r="AO8" s="15">
        <f t="shared" si="0"/>
        <v>0</v>
      </c>
      <c r="AP8" s="15">
        <f t="shared" si="0"/>
        <v>0</v>
      </c>
      <c r="AQ8" s="15">
        <f t="shared" si="0"/>
        <v>0</v>
      </c>
      <c r="AR8" s="15">
        <f t="shared" si="0"/>
        <v>0</v>
      </c>
      <c r="AS8" s="15">
        <f t="shared" si="0"/>
        <v>0</v>
      </c>
      <c r="AT8" s="15">
        <f t="shared" si="0"/>
        <v>0</v>
      </c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4">
        <f t="shared" ref="BE8:BE23" si="1">SUM(E8:BD8)</f>
        <v>91</v>
      </c>
      <c r="BF8" s="64"/>
      <c r="BG8" s="64"/>
      <c r="BH8" s="44"/>
      <c r="BI8" s="44"/>
      <c r="BJ8" s="44"/>
    </row>
    <row r="9" spans="1:66" ht="15" customHeight="1" x14ac:dyDescent="0.25">
      <c r="A9" s="173"/>
      <c r="B9" s="156"/>
      <c r="C9" s="156"/>
      <c r="D9" s="24" t="s">
        <v>62</v>
      </c>
      <c r="E9" s="14">
        <f>E11+E13+E15</f>
        <v>0</v>
      </c>
      <c r="F9" s="14">
        <f t="shared" ref="F9:AT9" si="2">F11+F13+F15</f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0</v>
      </c>
      <c r="P9" s="14">
        <f t="shared" si="2"/>
        <v>0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  <c r="U9" s="14"/>
      <c r="V9" s="14"/>
      <c r="W9" s="14"/>
      <c r="X9" s="14">
        <f t="shared" si="2"/>
        <v>0</v>
      </c>
      <c r="Y9" s="14">
        <f t="shared" si="2"/>
        <v>0</v>
      </c>
      <c r="Z9" s="14">
        <f t="shared" si="2"/>
        <v>0</v>
      </c>
      <c r="AA9" s="14">
        <f t="shared" si="2"/>
        <v>0</v>
      </c>
      <c r="AB9" s="14">
        <f t="shared" si="2"/>
        <v>0</v>
      </c>
      <c r="AC9" s="14">
        <f t="shared" si="2"/>
        <v>0</v>
      </c>
      <c r="AD9" s="14">
        <f t="shared" si="2"/>
        <v>0</v>
      </c>
      <c r="AE9" s="14">
        <f t="shared" si="2"/>
        <v>0</v>
      </c>
      <c r="AF9" s="14">
        <f t="shared" si="2"/>
        <v>0</v>
      </c>
      <c r="AG9" s="14">
        <f t="shared" si="2"/>
        <v>0</v>
      </c>
      <c r="AH9" s="14">
        <f t="shared" si="2"/>
        <v>0</v>
      </c>
      <c r="AI9" s="14">
        <f t="shared" si="2"/>
        <v>0</v>
      </c>
      <c r="AJ9" s="14">
        <f t="shared" si="2"/>
        <v>0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N9" s="14">
        <f t="shared" si="2"/>
        <v>0</v>
      </c>
      <c r="AO9" s="14">
        <f t="shared" si="2"/>
        <v>0</v>
      </c>
      <c r="AP9" s="14">
        <f t="shared" si="2"/>
        <v>0</v>
      </c>
      <c r="AQ9" s="14">
        <f t="shared" si="2"/>
        <v>0</v>
      </c>
      <c r="AR9" s="14">
        <f t="shared" si="2"/>
        <v>0</v>
      </c>
      <c r="AS9" s="14">
        <f t="shared" si="2"/>
        <v>0</v>
      </c>
      <c r="AT9" s="14">
        <f t="shared" si="2"/>
        <v>0</v>
      </c>
      <c r="AU9" s="14"/>
      <c r="AV9" s="25"/>
      <c r="AW9" s="25"/>
      <c r="AX9" s="25"/>
      <c r="AY9" s="25"/>
      <c r="AZ9" s="25"/>
      <c r="BA9" s="25"/>
      <c r="BB9" s="25"/>
      <c r="BC9" s="25"/>
      <c r="BD9" s="25"/>
      <c r="BE9" s="16">
        <f t="shared" si="1"/>
        <v>0</v>
      </c>
      <c r="BF9" s="65"/>
      <c r="BG9" s="64"/>
      <c r="BH9" s="44"/>
      <c r="BI9" s="44"/>
      <c r="BJ9" s="44"/>
    </row>
    <row r="10" spans="1:66" s="37" customFormat="1" x14ac:dyDescent="0.25">
      <c r="A10" s="173"/>
      <c r="B10" s="137" t="s">
        <v>65</v>
      </c>
      <c r="C10" s="129" t="s">
        <v>66</v>
      </c>
      <c r="D10" s="17" t="s">
        <v>61</v>
      </c>
      <c r="E10" s="18">
        <v>2</v>
      </c>
      <c r="F10" s="18">
        <v>2</v>
      </c>
      <c r="G10" s="18">
        <v>2</v>
      </c>
      <c r="H10" s="18">
        <v>2</v>
      </c>
      <c r="I10" s="18">
        <v>2</v>
      </c>
      <c r="J10" s="18">
        <v>2</v>
      </c>
      <c r="K10" s="18">
        <v>2</v>
      </c>
      <c r="L10" s="18">
        <v>2</v>
      </c>
      <c r="M10" s="18">
        <v>2</v>
      </c>
      <c r="N10" s="18">
        <v>2</v>
      </c>
      <c r="O10" s="18">
        <v>2</v>
      </c>
      <c r="P10" s="18">
        <v>2</v>
      </c>
      <c r="Q10" s="18">
        <v>2</v>
      </c>
      <c r="R10" s="18">
        <v>2</v>
      </c>
      <c r="S10" s="18">
        <v>2</v>
      </c>
      <c r="T10" s="18"/>
      <c r="U10" s="30"/>
      <c r="V10" s="30"/>
      <c r="W10" s="30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19">
        <f t="shared" si="1"/>
        <v>30</v>
      </c>
      <c r="BF10" s="66"/>
      <c r="BG10" s="66"/>
      <c r="BH10" s="42"/>
      <c r="BI10" s="42"/>
      <c r="BJ10" s="42"/>
    </row>
    <row r="11" spans="1:66" s="37" customFormat="1" x14ac:dyDescent="0.25">
      <c r="A11" s="173"/>
      <c r="B11" s="138"/>
      <c r="C11" s="129"/>
      <c r="D11" s="17" t="s">
        <v>62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30"/>
      <c r="V11" s="30"/>
      <c r="W11" s="30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20">
        <f t="shared" si="1"/>
        <v>0</v>
      </c>
      <c r="BF11" s="67"/>
      <c r="BG11" s="67"/>
      <c r="BH11" s="42"/>
      <c r="BI11" s="42"/>
      <c r="BJ11" s="42"/>
    </row>
    <row r="12" spans="1:66" s="37" customFormat="1" ht="12.75" customHeight="1" x14ac:dyDescent="0.25">
      <c r="A12" s="173"/>
      <c r="B12" s="137" t="s">
        <v>77</v>
      </c>
      <c r="C12" s="130" t="s">
        <v>187</v>
      </c>
      <c r="D12" s="17" t="s">
        <v>61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  <c r="J12" s="18">
        <v>2</v>
      </c>
      <c r="K12" s="18">
        <v>2</v>
      </c>
      <c r="L12" s="18">
        <v>2</v>
      </c>
      <c r="M12" s="18">
        <v>2</v>
      </c>
      <c r="N12" s="18">
        <v>2</v>
      </c>
      <c r="O12" s="18">
        <v>2</v>
      </c>
      <c r="P12" s="18">
        <v>2</v>
      </c>
      <c r="Q12" s="18">
        <v>2</v>
      </c>
      <c r="R12" s="18">
        <v>2</v>
      </c>
      <c r="S12" s="18">
        <v>2</v>
      </c>
      <c r="T12" s="31"/>
      <c r="U12" s="31"/>
      <c r="V12" s="31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19">
        <f t="shared" si="1"/>
        <v>30</v>
      </c>
      <c r="BF12" s="66"/>
      <c r="BG12" s="66"/>
      <c r="BH12" s="42"/>
      <c r="BI12" s="42"/>
      <c r="BJ12" s="42"/>
    </row>
    <row r="13" spans="1:66" s="37" customFormat="1" ht="14.25" customHeight="1" x14ac:dyDescent="0.25">
      <c r="A13" s="173"/>
      <c r="B13" s="138"/>
      <c r="C13" s="131"/>
      <c r="D13" s="17" t="s">
        <v>62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31"/>
      <c r="V13" s="31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20">
        <f t="shared" si="1"/>
        <v>0</v>
      </c>
      <c r="BF13" s="67"/>
      <c r="BG13" s="67"/>
      <c r="BH13" s="42"/>
      <c r="BI13" s="42"/>
      <c r="BJ13" s="42"/>
    </row>
    <row r="14" spans="1:66" s="37" customFormat="1" ht="14.25" customHeight="1" x14ac:dyDescent="0.25">
      <c r="A14" s="173"/>
      <c r="B14" s="128" t="s">
        <v>84</v>
      </c>
      <c r="C14" s="129" t="s">
        <v>83</v>
      </c>
      <c r="D14" s="17" t="s">
        <v>61</v>
      </c>
      <c r="E14" s="18">
        <v>2</v>
      </c>
      <c r="F14" s="18">
        <v>2</v>
      </c>
      <c r="G14" s="18">
        <v>2</v>
      </c>
      <c r="H14" s="18">
        <v>2</v>
      </c>
      <c r="I14" s="18">
        <v>2</v>
      </c>
      <c r="J14" s="18">
        <v>2</v>
      </c>
      <c r="K14" s="18">
        <v>2</v>
      </c>
      <c r="L14" s="18">
        <v>2</v>
      </c>
      <c r="M14" s="18">
        <v>2</v>
      </c>
      <c r="N14" s="18">
        <v>2</v>
      </c>
      <c r="O14" s="18">
        <v>2</v>
      </c>
      <c r="P14" s="18">
        <v>2</v>
      </c>
      <c r="Q14" s="18">
        <v>2</v>
      </c>
      <c r="R14" s="18">
        <v>3</v>
      </c>
      <c r="S14" s="18">
        <v>2</v>
      </c>
      <c r="T14" s="18"/>
      <c r="U14" s="31"/>
      <c r="V14" s="31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19">
        <f t="shared" si="1"/>
        <v>31</v>
      </c>
      <c r="BF14" s="66"/>
      <c r="BG14" s="66"/>
      <c r="BH14" s="42"/>
      <c r="BI14" s="42"/>
      <c r="BJ14" s="42"/>
    </row>
    <row r="15" spans="1:66" s="37" customFormat="1" ht="14.25" customHeight="1" x14ac:dyDescent="0.25">
      <c r="A15" s="173"/>
      <c r="B15" s="128"/>
      <c r="C15" s="129"/>
      <c r="D15" s="17" t="s">
        <v>62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31"/>
      <c r="V15" s="31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20">
        <f t="shared" si="1"/>
        <v>0</v>
      </c>
      <c r="BF15" s="67"/>
      <c r="BG15" s="67"/>
      <c r="BH15" s="42"/>
      <c r="BI15" s="42"/>
      <c r="BJ15" s="42"/>
    </row>
    <row r="16" spans="1:66" s="26" customFormat="1" ht="19.149999999999999" customHeight="1" x14ac:dyDescent="0.25">
      <c r="A16" s="173"/>
      <c r="B16" s="155" t="s">
        <v>94</v>
      </c>
      <c r="C16" s="155" t="s">
        <v>164</v>
      </c>
      <c r="D16" s="24" t="s">
        <v>61</v>
      </c>
      <c r="E16" s="15">
        <f>E18+E20+E22</f>
        <v>5</v>
      </c>
      <c r="F16" s="15">
        <f t="shared" ref="F16:AS16" si="3">F18+F20+F22</f>
        <v>5</v>
      </c>
      <c r="G16" s="15">
        <f t="shared" si="3"/>
        <v>5</v>
      </c>
      <c r="H16" s="15">
        <f t="shared" si="3"/>
        <v>5</v>
      </c>
      <c r="I16" s="15">
        <f t="shared" si="3"/>
        <v>5</v>
      </c>
      <c r="J16" s="15">
        <f t="shared" si="3"/>
        <v>5</v>
      </c>
      <c r="K16" s="15">
        <f t="shared" si="3"/>
        <v>5</v>
      </c>
      <c r="L16" s="15">
        <f t="shared" si="3"/>
        <v>5</v>
      </c>
      <c r="M16" s="15">
        <f t="shared" si="3"/>
        <v>5</v>
      </c>
      <c r="N16" s="15">
        <f t="shared" si="3"/>
        <v>5</v>
      </c>
      <c r="O16" s="15">
        <f t="shared" si="3"/>
        <v>5</v>
      </c>
      <c r="P16" s="15">
        <f t="shared" si="3"/>
        <v>5</v>
      </c>
      <c r="Q16" s="15">
        <f t="shared" si="3"/>
        <v>5</v>
      </c>
      <c r="R16" s="15">
        <f t="shared" si="3"/>
        <v>5</v>
      </c>
      <c r="S16" s="15">
        <f t="shared" si="3"/>
        <v>5</v>
      </c>
      <c r="T16" s="15">
        <f t="shared" si="3"/>
        <v>0</v>
      </c>
      <c r="U16" s="15"/>
      <c r="V16" s="15"/>
      <c r="W16" s="15"/>
      <c r="X16" s="15">
        <f t="shared" si="3"/>
        <v>5</v>
      </c>
      <c r="Y16" s="15">
        <f t="shared" si="3"/>
        <v>5</v>
      </c>
      <c r="Z16" s="15">
        <f t="shared" si="3"/>
        <v>5</v>
      </c>
      <c r="AA16" s="15">
        <f t="shared" si="3"/>
        <v>5</v>
      </c>
      <c r="AB16" s="15">
        <f t="shared" si="3"/>
        <v>5</v>
      </c>
      <c r="AC16" s="15">
        <f t="shared" si="3"/>
        <v>5</v>
      </c>
      <c r="AD16" s="15">
        <f t="shared" si="3"/>
        <v>5</v>
      </c>
      <c r="AE16" s="15">
        <f t="shared" si="3"/>
        <v>5</v>
      </c>
      <c r="AF16" s="15">
        <f t="shared" si="3"/>
        <v>5</v>
      </c>
      <c r="AG16" s="15">
        <f t="shared" si="3"/>
        <v>5</v>
      </c>
      <c r="AH16" s="15">
        <f t="shared" si="3"/>
        <v>5</v>
      </c>
      <c r="AI16" s="15">
        <f t="shared" si="3"/>
        <v>5</v>
      </c>
      <c r="AJ16" s="15">
        <f t="shared" si="3"/>
        <v>5</v>
      </c>
      <c r="AK16" s="15">
        <f t="shared" si="3"/>
        <v>5</v>
      </c>
      <c r="AL16" s="15">
        <f t="shared" si="3"/>
        <v>5</v>
      </c>
      <c r="AM16" s="15">
        <f t="shared" si="3"/>
        <v>5</v>
      </c>
      <c r="AN16" s="15">
        <f t="shared" si="3"/>
        <v>5</v>
      </c>
      <c r="AO16" s="15">
        <f t="shared" si="3"/>
        <v>5</v>
      </c>
      <c r="AP16" s="15">
        <f t="shared" si="3"/>
        <v>5</v>
      </c>
      <c r="AQ16" s="15">
        <f t="shared" si="3"/>
        <v>4</v>
      </c>
      <c r="AR16" s="15">
        <f t="shared" si="3"/>
        <v>6</v>
      </c>
      <c r="AS16" s="15">
        <f t="shared" si="3"/>
        <v>0</v>
      </c>
      <c r="AT16" s="15">
        <f t="shared" ref="AT16" si="4">AT18+AT20+AT22</f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4">
        <f t="shared" si="1"/>
        <v>180</v>
      </c>
      <c r="BF16" s="64"/>
      <c r="BG16" s="64"/>
      <c r="BH16" s="44"/>
      <c r="BI16" s="44"/>
      <c r="BJ16" s="44"/>
      <c r="BK16" s="27"/>
      <c r="BL16" s="27"/>
      <c r="BM16" s="27"/>
      <c r="BN16" s="27"/>
    </row>
    <row r="17" spans="1:66" s="26" customFormat="1" x14ac:dyDescent="0.25">
      <c r="A17" s="173"/>
      <c r="B17" s="156"/>
      <c r="C17" s="156"/>
      <c r="D17" s="13" t="s">
        <v>62</v>
      </c>
      <c r="E17" s="14">
        <f>E19+E21+E23</f>
        <v>0</v>
      </c>
      <c r="F17" s="14">
        <f t="shared" ref="F17:AS17" si="5">F19+F21+F23</f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5"/>
        <v>0</v>
      </c>
      <c r="O17" s="14">
        <f t="shared" si="5"/>
        <v>0</v>
      </c>
      <c r="P17" s="14">
        <f t="shared" si="5"/>
        <v>0</v>
      </c>
      <c r="Q17" s="14">
        <f t="shared" si="5"/>
        <v>0</v>
      </c>
      <c r="R17" s="14">
        <f t="shared" si="5"/>
        <v>0</v>
      </c>
      <c r="S17" s="14">
        <f t="shared" si="5"/>
        <v>0</v>
      </c>
      <c r="T17" s="14">
        <f t="shared" si="5"/>
        <v>0</v>
      </c>
      <c r="U17" s="14"/>
      <c r="V17" s="14"/>
      <c r="W17" s="14"/>
      <c r="X17" s="14">
        <f t="shared" si="5"/>
        <v>0</v>
      </c>
      <c r="Y17" s="14">
        <f t="shared" si="5"/>
        <v>0</v>
      </c>
      <c r="Z17" s="14">
        <f t="shared" si="5"/>
        <v>0</v>
      </c>
      <c r="AA17" s="14">
        <f t="shared" si="5"/>
        <v>0</v>
      </c>
      <c r="AB17" s="14">
        <f t="shared" si="5"/>
        <v>0</v>
      </c>
      <c r="AC17" s="14">
        <f t="shared" si="5"/>
        <v>0</v>
      </c>
      <c r="AD17" s="14">
        <f t="shared" si="5"/>
        <v>0</v>
      </c>
      <c r="AE17" s="14">
        <f t="shared" si="5"/>
        <v>0</v>
      </c>
      <c r="AF17" s="14">
        <f t="shared" si="5"/>
        <v>0</v>
      </c>
      <c r="AG17" s="14">
        <f t="shared" si="5"/>
        <v>0</v>
      </c>
      <c r="AH17" s="14">
        <f t="shared" si="5"/>
        <v>0</v>
      </c>
      <c r="AI17" s="14">
        <f t="shared" si="5"/>
        <v>0</v>
      </c>
      <c r="AJ17" s="14">
        <f t="shared" si="5"/>
        <v>0</v>
      </c>
      <c r="AK17" s="14">
        <f t="shared" si="5"/>
        <v>0</v>
      </c>
      <c r="AL17" s="14">
        <f t="shared" si="5"/>
        <v>0</v>
      </c>
      <c r="AM17" s="14">
        <f t="shared" si="5"/>
        <v>0</v>
      </c>
      <c r="AN17" s="14">
        <f t="shared" si="5"/>
        <v>0</v>
      </c>
      <c r="AO17" s="14">
        <f t="shared" si="5"/>
        <v>0</v>
      </c>
      <c r="AP17" s="14">
        <f t="shared" si="5"/>
        <v>0</v>
      </c>
      <c r="AQ17" s="14">
        <f t="shared" si="5"/>
        <v>0</v>
      </c>
      <c r="AR17" s="14">
        <f t="shared" si="5"/>
        <v>0</v>
      </c>
      <c r="AS17" s="14">
        <f t="shared" si="5"/>
        <v>0</v>
      </c>
      <c r="AT17" s="14">
        <f t="shared" ref="AT17" si="6">AT19+AT21+AT23</f>
        <v>0</v>
      </c>
      <c r="AU17" s="14"/>
      <c r="AV17" s="15"/>
      <c r="AW17" s="15"/>
      <c r="AX17" s="15"/>
      <c r="AY17" s="15"/>
      <c r="AZ17" s="15"/>
      <c r="BA17" s="15"/>
      <c r="BB17" s="15"/>
      <c r="BC17" s="15"/>
      <c r="BD17" s="15"/>
      <c r="BE17" s="16">
        <f t="shared" si="1"/>
        <v>0</v>
      </c>
      <c r="BF17" s="65"/>
      <c r="BG17" s="64"/>
      <c r="BH17" s="44"/>
      <c r="BI17" s="44"/>
      <c r="BJ17" s="44"/>
      <c r="BK17" s="27"/>
      <c r="BL17" s="27"/>
      <c r="BM17" s="27"/>
      <c r="BN17" s="27"/>
    </row>
    <row r="18" spans="1:66" s="37" customFormat="1" x14ac:dyDescent="0.25">
      <c r="A18" s="173"/>
      <c r="B18" s="128" t="s">
        <v>98</v>
      </c>
      <c r="C18" s="129" t="s">
        <v>174</v>
      </c>
      <c r="D18" s="17" t="s">
        <v>61</v>
      </c>
      <c r="E18" s="18">
        <v>2</v>
      </c>
      <c r="F18" s="18">
        <v>2</v>
      </c>
      <c r="G18" s="18">
        <v>2</v>
      </c>
      <c r="H18" s="18">
        <v>2</v>
      </c>
      <c r="I18" s="18">
        <v>2</v>
      </c>
      <c r="J18" s="18">
        <v>2</v>
      </c>
      <c r="K18" s="18">
        <v>2</v>
      </c>
      <c r="L18" s="18">
        <v>2</v>
      </c>
      <c r="M18" s="18">
        <v>2</v>
      </c>
      <c r="N18" s="18">
        <v>2</v>
      </c>
      <c r="O18" s="18">
        <v>2</v>
      </c>
      <c r="P18" s="18">
        <v>2</v>
      </c>
      <c r="Q18" s="18">
        <v>2</v>
      </c>
      <c r="R18" s="18">
        <v>2</v>
      </c>
      <c r="S18" s="18">
        <v>2</v>
      </c>
      <c r="T18" s="18"/>
      <c r="U18" s="79"/>
      <c r="V18" s="79"/>
      <c r="W18" s="79"/>
      <c r="X18" s="18">
        <v>2</v>
      </c>
      <c r="Y18" s="18">
        <v>2</v>
      </c>
      <c r="Z18" s="18">
        <v>2</v>
      </c>
      <c r="AA18" s="18">
        <v>2</v>
      </c>
      <c r="AB18" s="18">
        <v>2</v>
      </c>
      <c r="AC18" s="18">
        <v>2</v>
      </c>
      <c r="AD18" s="18">
        <v>2</v>
      </c>
      <c r="AE18" s="18">
        <v>2</v>
      </c>
      <c r="AF18" s="18">
        <v>2</v>
      </c>
      <c r="AG18" s="18">
        <v>2</v>
      </c>
      <c r="AH18" s="18">
        <v>2</v>
      </c>
      <c r="AI18" s="18">
        <v>2</v>
      </c>
      <c r="AJ18" s="18">
        <v>2</v>
      </c>
      <c r="AK18" s="18">
        <v>2</v>
      </c>
      <c r="AL18" s="18">
        <v>2</v>
      </c>
      <c r="AM18" s="18">
        <v>2</v>
      </c>
      <c r="AN18" s="79">
        <v>2</v>
      </c>
      <c r="AO18" s="79">
        <v>2</v>
      </c>
      <c r="AP18" s="79">
        <v>2</v>
      </c>
      <c r="AQ18" s="79">
        <v>2</v>
      </c>
      <c r="AR18" s="79">
        <v>2</v>
      </c>
      <c r="AS18" s="79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9">
        <f t="shared" si="1"/>
        <v>72</v>
      </c>
      <c r="BF18" s="66"/>
      <c r="BG18" s="66"/>
      <c r="BH18" s="42"/>
      <c r="BI18" s="42"/>
      <c r="BJ18" s="42"/>
    </row>
    <row r="19" spans="1:66" s="37" customFormat="1" x14ac:dyDescent="0.25">
      <c r="A19" s="173"/>
      <c r="B19" s="128"/>
      <c r="C19" s="129"/>
      <c r="D19" s="17" t="s">
        <v>62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79"/>
      <c r="V19" s="79"/>
      <c r="W19" s="79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20">
        <f t="shared" si="1"/>
        <v>0</v>
      </c>
      <c r="BF19" s="67"/>
      <c r="BG19" s="67"/>
      <c r="BH19" s="42"/>
      <c r="BI19" s="42"/>
      <c r="BJ19" s="42"/>
    </row>
    <row r="20" spans="1:66" s="37" customFormat="1" ht="17.45" customHeight="1" x14ac:dyDescent="0.25">
      <c r="A20" s="173"/>
      <c r="B20" s="128" t="s">
        <v>99</v>
      </c>
      <c r="C20" s="129" t="s">
        <v>74</v>
      </c>
      <c r="D20" s="17" t="s">
        <v>61</v>
      </c>
      <c r="E20" s="18">
        <v>2</v>
      </c>
      <c r="F20" s="18">
        <v>2</v>
      </c>
      <c r="G20" s="18">
        <v>2</v>
      </c>
      <c r="H20" s="18">
        <v>2</v>
      </c>
      <c r="I20" s="18">
        <v>2</v>
      </c>
      <c r="J20" s="18">
        <v>2</v>
      </c>
      <c r="K20" s="18">
        <v>2</v>
      </c>
      <c r="L20" s="18">
        <v>2</v>
      </c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18">
        <v>2</v>
      </c>
      <c r="S20" s="18">
        <v>2</v>
      </c>
      <c r="T20" s="79"/>
      <c r="U20" s="79"/>
      <c r="V20" s="79"/>
      <c r="W20" s="79"/>
      <c r="X20" s="18">
        <v>2</v>
      </c>
      <c r="Y20" s="18">
        <v>2</v>
      </c>
      <c r="Z20" s="18">
        <v>2</v>
      </c>
      <c r="AA20" s="18">
        <v>2</v>
      </c>
      <c r="AB20" s="18">
        <v>2</v>
      </c>
      <c r="AC20" s="18">
        <v>2</v>
      </c>
      <c r="AD20" s="18">
        <v>2</v>
      </c>
      <c r="AE20" s="18">
        <v>2</v>
      </c>
      <c r="AF20" s="18">
        <v>2</v>
      </c>
      <c r="AG20" s="18">
        <v>2</v>
      </c>
      <c r="AH20" s="18">
        <v>2</v>
      </c>
      <c r="AI20" s="18">
        <v>2</v>
      </c>
      <c r="AJ20" s="18">
        <v>2</v>
      </c>
      <c r="AK20" s="18">
        <v>2</v>
      </c>
      <c r="AL20" s="18">
        <v>2</v>
      </c>
      <c r="AM20" s="18">
        <v>2</v>
      </c>
      <c r="AN20" s="79">
        <v>2</v>
      </c>
      <c r="AO20" s="79">
        <v>2</v>
      </c>
      <c r="AP20" s="79">
        <v>2</v>
      </c>
      <c r="AQ20" s="79">
        <v>2</v>
      </c>
      <c r="AR20" s="79">
        <v>2</v>
      </c>
      <c r="AS20" s="79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9">
        <f t="shared" si="1"/>
        <v>72</v>
      </c>
      <c r="BF20" s="66"/>
      <c r="BG20" s="66"/>
      <c r="BH20" s="42"/>
      <c r="BI20" s="42"/>
      <c r="BJ20" s="42"/>
    </row>
    <row r="21" spans="1:66" s="37" customFormat="1" x14ac:dyDescent="0.25">
      <c r="A21" s="173"/>
      <c r="B21" s="128"/>
      <c r="C21" s="129"/>
      <c r="D21" s="17" t="s">
        <v>62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20">
        <f t="shared" si="1"/>
        <v>0</v>
      </c>
      <c r="BF21" s="67"/>
      <c r="BG21" s="67"/>
      <c r="BH21" s="42"/>
      <c r="BI21" s="42"/>
      <c r="BJ21" s="42"/>
    </row>
    <row r="22" spans="1:66" s="37" customFormat="1" x14ac:dyDescent="0.25">
      <c r="A22" s="173"/>
      <c r="B22" s="128" t="s">
        <v>191</v>
      </c>
      <c r="C22" s="129" t="s">
        <v>192</v>
      </c>
      <c r="D22" s="17" t="s">
        <v>61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/>
      <c r="U22" s="79"/>
      <c r="V22" s="79"/>
      <c r="W22" s="79"/>
      <c r="X22" s="79">
        <v>1</v>
      </c>
      <c r="Y22" s="79">
        <v>1</v>
      </c>
      <c r="Z22" s="79">
        <v>1</v>
      </c>
      <c r="AA22" s="79">
        <v>1</v>
      </c>
      <c r="AB22" s="79">
        <v>1</v>
      </c>
      <c r="AC22" s="79">
        <v>1</v>
      </c>
      <c r="AD22" s="79">
        <v>1</v>
      </c>
      <c r="AE22" s="79">
        <v>1</v>
      </c>
      <c r="AF22" s="79">
        <v>1</v>
      </c>
      <c r="AG22" s="79">
        <v>1</v>
      </c>
      <c r="AH22" s="79">
        <v>1</v>
      </c>
      <c r="AI22" s="79">
        <v>1</v>
      </c>
      <c r="AJ22" s="79">
        <v>1</v>
      </c>
      <c r="AK22" s="79">
        <v>1</v>
      </c>
      <c r="AL22" s="79">
        <v>1</v>
      </c>
      <c r="AM22" s="79">
        <v>1</v>
      </c>
      <c r="AN22" s="79">
        <v>1</v>
      </c>
      <c r="AO22" s="79">
        <v>1</v>
      </c>
      <c r="AP22" s="79">
        <v>1</v>
      </c>
      <c r="AQ22" s="79"/>
      <c r="AR22" s="79">
        <v>2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9">
        <f t="shared" si="1"/>
        <v>36</v>
      </c>
      <c r="BF22" s="66"/>
      <c r="BG22" s="66"/>
      <c r="BH22" s="42"/>
      <c r="BI22" s="42"/>
      <c r="BJ22" s="42"/>
    </row>
    <row r="23" spans="1:66" s="37" customFormat="1" x14ac:dyDescent="0.25">
      <c r="A23" s="173"/>
      <c r="B23" s="128"/>
      <c r="C23" s="129"/>
      <c r="D23" s="17" t="s">
        <v>62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20">
        <f t="shared" si="1"/>
        <v>0</v>
      </c>
      <c r="BF23" s="67"/>
      <c r="BG23" s="67"/>
      <c r="BH23" s="42"/>
      <c r="BI23" s="42"/>
      <c r="BJ23" s="42"/>
    </row>
    <row r="24" spans="1:66" s="26" customFormat="1" ht="17.25" customHeight="1" x14ac:dyDescent="0.25">
      <c r="A24" s="173"/>
      <c r="B24" s="155" t="s">
        <v>101</v>
      </c>
      <c r="C24" s="155" t="s">
        <v>165</v>
      </c>
      <c r="D24" s="24" t="s">
        <v>61</v>
      </c>
      <c r="E24" s="15">
        <f>E26+E28+E30</f>
        <v>5</v>
      </c>
      <c r="F24" s="15">
        <f t="shared" ref="F24:AT24" si="7">F26+F28+F30</f>
        <v>5</v>
      </c>
      <c r="G24" s="15">
        <f t="shared" si="7"/>
        <v>5</v>
      </c>
      <c r="H24" s="15">
        <f t="shared" si="7"/>
        <v>5</v>
      </c>
      <c r="I24" s="15">
        <f t="shared" si="7"/>
        <v>5</v>
      </c>
      <c r="J24" s="15">
        <f t="shared" si="7"/>
        <v>5</v>
      </c>
      <c r="K24" s="15">
        <f t="shared" si="7"/>
        <v>5</v>
      </c>
      <c r="L24" s="15">
        <f t="shared" si="7"/>
        <v>5</v>
      </c>
      <c r="M24" s="15">
        <f t="shared" si="7"/>
        <v>5</v>
      </c>
      <c r="N24" s="15">
        <f t="shared" si="7"/>
        <v>5</v>
      </c>
      <c r="O24" s="15">
        <f t="shared" si="7"/>
        <v>5</v>
      </c>
      <c r="P24" s="15">
        <f t="shared" si="7"/>
        <v>5</v>
      </c>
      <c r="Q24" s="15">
        <f t="shared" si="7"/>
        <v>5</v>
      </c>
      <c r="R24" s="15">
        <f t="shared" si="7"/>
        <v>5</v>
      </c>
      <c r="S24" s="15">
        <f t="shared" si="7"/>
        <v>3</v>
      </c>
      <c r="T24" s="15">
        <f t="shared" si="7"/>
        <v>0</v>
      </c>
      <c r="U24" s="15"/>
      <c r="V24" s="15"/>
      <c r="W24" s="15"/>
      <c r="X24" s="15">
        <f t="shared" si="7"/>
        <v>4</v>
      </c>
      <c r="Y24" s="15">
        <f t="shared" si="7"/>
        <v>4</v>
      </c>
      <c r="Z24" s="15">
        <f t="shared" si="7"/>
        <v>4</v>
      </c>
      <c r="AA24" s="15">
        <f t="shared" si="7"/>
        <v>4</v>
      </c>
      <c r="AB24" s="15">
        <f t="shared" si="7"/>
        <v>4</v>
      </c>
      <c r="AC24" s="15">
        <f t="shared" si="7"/>
        <v>4</v>
      </c>
      <c r="AD24" s="15">
        <f t="shared" si="7"/>
        <v>4</v>
      </c>
      <c r="AE24" s="15">
        <f t="shared" si="7"/>
        <v>4</v>
      </c>
      <c r="AF24" s="15">
        <f t="shared" si="7"/>
        <v>4</v>
      </c>
      <c r="AG24" s="15">
        <f t="shared" si="7"/>
        <v>4</v>
      </c>
      <c r="AH24" s="15">
        <f t="shared" si="7"/>
        <v>4</v>
      </c>
      <c r="AI24" s="15">
        <f t="shared" si="7"/>
        <v>4</v>
      </c>
      <c r="AJ24" s="15">
        <f t="shared" si="7"/>
        <v>4</v>
      </c>
      <c r="AK24" s="15">
        <f t="shared" si="7"/>
        <v>4</v>
      </c>
      <c r="AL24" s="15">
        <f t="shared" si="7"/>
        <v>4</v>
      </c>
      <c r="AM24" s="15">
        <f t="shared" si="7"/>
        <v>4</v>
      </c>
      <c r="AN24" s="15">
        <f t="shared" si="7"/>
        <v>4</v>
      </c>
      <c r="AO24" s="15">
        <f t="shared" si="7"/>
        <v>4</v>
      </c>
      <c r="AP24" s="15">
        <f t="shared" si="7"/>
        <v>4</v>
      </c>
      <c r="AQ24" s="15">
        <f t="shared" si="7"/>
        <v>3</v>
      </c>
      <c r="AR24" s="15">
        <f t="shared" si="7"/>
        <v>5</v>
      </c>
      <c r="AS24" s="15">
        <f t="shared" si="7"/>
        <v>0</v>
      </c>
      <c r="AT24" s="15">
        <f t="shared" si="7"/>
        <v>0</v>
      </c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4">
        <f>BE26+BE30</f>
        <v>94</v>
      </c>
      <c r="BF24" s="64"/>
      <c r="BG24" s="64"/>
      <c r="BH24" s="44"/>
      <c r="BI24" s="44"/>
      <c r="BJ24" s="44"/>
      <c r="BK24" s="27"/>
      <c r="BL24" s="27"/>
      <c r="BM24" s="27"/>
      <c r="BN24" s="27"/>
    </row>
    <row r="25" spans="1:66" s="26" customFormat="1" x14ac:dyDescent="0.25">
      <c r="A25" s="173"/>
      <c r="B25" s="156"/>
      <c r="C25" s="156"/>
      <c r="D25" s="24" t="s">
        <v>62</v>
      </c>
      <c r="E25" s="15">
        <f>E27+E29+E31</f>
        <v>0</v>
      </c>
      <c r="F25" s="15">
        <f t="shared" ref="F25:AT25" si="8">F27+F29+F31</f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8"/>
        <v>0</v>
      </c>
      <c r="O25" s="15">
        <f t="shared" si="8"/>
        <v>0</v>
      </c>
      <c r="P25" s="15">
        <f t="shared" si="8"/>
        <v>0</v>
      </c>
      <c r="Q25" s="15">
        <f t="shared" si="8"/>
        <v>0</v>
      </c>
      <c r="R25" s="15">
        <f t="shared" si="8"/>
        <v>0</v>
      </c>
      <c r="S25" s="15">
        <f t="shared" si="8"/>
        <v>2</v>
      </c>
      <c r="T25" s="15">
        <f t="shared" si="8"/>
        <v>0</v>
      </c>
      <c r="U25" s="15"/>
      <c r="V25" s="15"/>
      <c r="W25" s="15"/>
      <c r="X25" s="15">
        <f t="shared" si="8"/>
        <v>0</v>
      </c>
      <c r="Y25" s="15">
        <f t="shared" si="8"/>
        <v>0</v>
      </c>
      <c r="Z25" s="15">
        <f t="shared" si="8"/>
        <v>0</v>
      </c>
      <c r="AA25" s="15">
        <f t="shared" si="8"/>
        <v>0</v>
      </c>
      <c r="AB25" s="15">
        <f t="shared" si="8"/>
        <v>0</v>
      </c>
      <c r="AC25" s="15">
        <f t="shared" si="8"/>
        <v>0</v>
      </c>
      <c r="AD25" s="15">
        <f t="shared" si="8"/>
        <v>0</v>
      </c>
      <c r="AE25" s="15">
        <f t="shared" si="8"/>
        <v>0</v>
      </c>
      <c r="AF25" s="15">
        <f t="shared" si="8"/>
        <v>0</v>
      </c>
      <c r="AG25" s="15">
        <f t="shared" si="8"/>
        <v>0</v>
      </c>
      <c r="AH25" s="15">
        <f t="shared" si="8"/>
        <v>0</v>
      </c>
      <c r="AI25" s="15">
        <f t="shared" si="8"/>
        <v>0</v>
      </c>
      <c r="AJ25" s="15">
        <f t="shared" si="8"/>
        <v>0</v>
      </c>
      <c r="AK25" s="15">
        <f t="shared" si="8"/>
        <v>0</v>
      </c>
      <c r="AL25" s="15">
        <f t="shared" si="8"/>
        <v>0</v>
      </c>
      <c r="AM25" s="15">
        <f t="shared" si="8"/>
        <v>0</v>
      </c>
      <c r="AN25" s="15">
        <f t="shared" si="8"/>
        <v>0</v>
      </c>
      <c r="AO25" s="15">
        <f t="shared" si="8"/>
        <v>0</v>
      </c>
      <c r="AP25" s="15">
        <f t="shared" si="8"/>
        <v>0</v>
      </c>
      <c r="AQ25" s="15">
        <f t="shared" si="8"/>
        <v>0</v>
      </c>
      <c r="AR25" s="15">
        <f t="shared" si="8"/>
        <v>0</v>
      </c>
      <c r="AS25" s="15">
        <f t="shared" si="8"/>
        <v>0</v>
      </c>
      <c r="AT25" s="15">
        <f t="shared" si="8"/>
        <v>0</v>
      </c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>
        <f>BE27+BE31</f>
        <v>2</v>
      </c>
      <c r="BF25" s="65"/>
      <c r="BG25" s="64"/>
      <c r="BH25" s="44"/>
      <c r="BI25" s="44"/>
      <c r="BJ25" s="44"/>
      <c r="BK25" s="27"/>
      <c r="BL25" s="27"/>
      <c r="BM25" s="27"/>
      <c r="BN25" s="27"/>
    </row>
    <row r="26" spans="1:66" s="37" customFormat="1" x14ac:dyDescent="0.25">
      <c r="A26" s="173"/>
      <c r="B26" s="137" t="s">
        <v>128</v>
      </c>
      <c r="C26" s="129" t="s">
        <v>70</v>
      </c>
      <c r="D26" s="17" t="s">
        <v>61</v>
      </c>
      <c r="E26" s="18">
        <v>4</v>
      </c>
      <c r="F26" s="18">
        <v>4</v>
      </c>
      <c r="G26" s="18">
        <v>4</v>
      </c>
      <c r="H26" s="18">
        <v>4</v>
      </c>
      <c r="I26" s="18">
        <v>4</v>
      </c>
      <c r="J26" s="18">
        <v>4</v>
      </c>
      <c r="K26" s="18">
        <v>4</v>
      </c>
      <c r="L26" s="18">
        <v>4</v>
      </c>
      <c r="M26" s="18">
        <v>4</v>
      </c>
      <c r="N26" s="18">
        <v>4</v>
      </c>
      <c r="O26" s="18">
        <v>4</v>
      </c>
      <c r="P26" s="18">
        <v>4</v>
      </c>
      <c r="Q26" s="18">
        <v>4</v>
      </c>
      <c r="R26" s="18">
        <v>4</v>
      </c>
      <c r="S26" s="18">
        <v>2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9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9">
        <f t="shared" ref="BE26:BE58" si="9">SUM(E26:BD26)</f>
        <v>58</v>
      </c>
      <c r="BF26" s="66"/>
      <c r="BG26" s="66"/>
      <c r="BH26" s="42"/>
      <c r="BI26" s="42"/>
      <c r="BJ26" s="42"/>
    </row>
    <row r="27" spans="1:66" s="37" customFormat="1" x14ac:dyDescent="0.25">
      <c r="A27" s="173"/>
      <c r="B27" s="138"/>
      <c r="C27" s="129"/>
      <c r="D27" s="17" t="s">
        <v>62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v>2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9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20">
        <f t="shared" si="9"/>
        <v>2</v>
      </c>
      <c r="BF27" s="67"/>
      <c r="BG27" s="67"/>
      <c r="BH27" s="42"/>
      <c r="BI27" s="42"/>
      <c r="BJ27" s="42"/>
    </row>
    <row r="28" spans="1:66" s="37" customFormat="1" x14ac:dyDescent="0.25">
      <c r="A28" s="173"/>
      <c r="B28" s="137" t="s">
        <v>102</v>
      </c>
      <c r="C28" s="129" t="s">
        <v>83</v>
      </c>
      <c r="D28" s="17" t="s">
        <v>61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>
        <v>3</v>
      </c>
      <c r="Y28" s="18">
        <v>3</v>
      </c>
      <c r="Z28" s="18">
        <v>3</v>
      </c>
      <c r="AA28" s="18">
        <v>3</v>
      </c>
      <c r="AB28" s="18">
        <v>3</v>
      </c>
      <c r="AC28" s="18">
        <v>3</v>
      </c>
      <c r="AD28" s="18">
        <v>3</v>
      </c>
      <c r="AE28" s="18">
        <v>3</v>
      </c>
      <c r="AF28" s="18">
        <v>3</v>
      </c>
      <c r="AG28" s="18">
        <v>3</v>
      </c>
      <c r="AH28" s="18">
        <v>3</v>
      </c>
      <c r="AI28" s="18">
        <v>3</v>
      </c>
      <c r="AJ28" s="18">
        <v>3</v>
      </c>
      <c r="AK28" s="18">
        <v>3</v>
      </c>
      <c r="AL28" s="18">
        <v>3</v>
      </c>
      <c r="AM28" s="18">
        <v>3</v>
      </c>
      <c r="AN28" s="18">
        <v>3</v>
      </c>
      <c r="AO28" s="18">
        <v>3</v>
      </c>
      <c r="AP28" s="18">
        <v>3</v>
      </c>
      <c r="AQ28" s="18">
        <v>3</v>
      </c>
      <c r="AR28" s="9">
        <v>3</v>
      </c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9">
        <f t="shared" si="9"/>
        <v>63</v>
      </c>
      <c r="BF28" s="67"/>
      <c r="BG28" s="66"/>
      <c r="BH28" s="42"/>
      <c r="BI28" s="42"/>
      <c r="BJ28" s="42"/>
    </row>
    <row r="29" spans="1:66" s="37" customFormat="1" x14ac:dyDescent="0.25">
      <c r="A29" s="173"/>
      <c r="B29" s="138"/>
      <c r="C29" s="129"/>
      <c r="D29" s="17" t="s">
        <v>62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9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20">
        <f t="shared" si="9"/>
        <v>0</v>
      </c>
      <c r="BF29" s="67"/>
      <c r="BG29" s="67"/>
      <c r="BH29" s="42"/>
      <c r="BI29" s="42"/>
      <c r="BJ29" s="42"/>
    </row>
    <row r="30" spans="1:66" s="37" customFormat="1" x14ac:dyDescent="0.25">
      <c r="A30" s="173"/>
      <c r="B30" s="137" t="s">
        <v>195</v>
      </c>
      <c r="C30" s="129" t="s">
        <v>205</v>
      </c>
      <c r="D30" s="17" t="s">
        <v>61</v>
      </c>
      <c r="E30" s="18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/>
      <c r="U30" s="79"/>
      <c r="V30" s="79"/>
      <c r="W30" s="79"/>
      <c r="X30" s="79">
        <v>1</v>
      </c>
      <c r="Y30" s="79">
        <v>1</v>
      </c>
      <c r="Z30" s="79">
        <v>1</v>
      </c>
      <c r="AA30" s="79">
        <v>1</v>
      </c>
      <c r="AB30" s="79">
        <v>1</v>
      </c>
      <c r="AC30" s="79">
        <v>1</v>
      </c>
      <c r="AD30" s="79">
        <v>1</v>
      </c>
      <c r="AE30" s="79">
        <v>1</v>
      </c>
      <c r="AF30" s="79">
        <v>1</v>
      </c>
      <c r="AG30" s="79">
        <v>1</v>
      </c>
      <c r="AH30" s="79">
        <v>1</v>
      </c>
      <c r="AI30" s="79">
        <v>1</v>
      </c>
      <c r="AJ30" s="79">
        <v>1</v>
      </c>
      <c r="AK30" s="79">
        <v>1</v>
      </c>
      <c r="AL30" s="79">
        <v>1</v>
      </c>
      <c r="AM30" s="79">
        <v>1</v>
      </c>
      <c r="AN30" s="79">
        <v>1</v>
      </c>
      <c r="AO30" s="79">
        <v>1</v>
      </c>
      <c r="AP30" s="79">
        <v>1</v>
      </c>
      <c r="AQ30" s="79"/>
      <c r="AR30" s="79">
        <v>2</v>
      </c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9">
        <f t="shared" si="9"/>
        <v>36</v>
      </c>
      <c r="BF30" s="66"/>
      <c r="BG30" s="66"/>
      <c r="BH30" s="42"/>
      <c r="BI30" s="42"/>
      <c r="BJ30" s="42"/>
    </row>
    <row r="31" spans="1:66" s="37" customFormat="1" x14ac:dyDescent="0.25">
      <c r="A31" s="173"/>
      <c r="B31" s="138"/>
      <c r="C31" s="129"/>
      <c r="D31" s="17" t="s">
        <v>62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20">
        <f t="shared" si="9"/>
        <v>0</v>
      </c>
      <c r="BF31" s="67"/>
      <c r="BG31" s="67"/>
      <c r="BH31" s="42"/>
      <c r="BI31" s="42"/>
      <c r="BJ31" s="42"/>
    </row>
    <row r="32" spans="1:66" s="26" customFormat="1" x14ac:dyDescent="0.25">
      <c r="A32" s="173"/>
      <c r="B32" s="136" t="s">
        <v>162</v>
      </c>
      <c r="C32" s="136" t="s">
        <v>166</v>
      </c>
      <c r="D32" s="24" t="s">
        <v>61</v>
      </c>
      <c r="E32" s="14">
        <f>E34+E36+E38+E40+E42+E44+E46</f>
        <v>14</v>
      </c>
      <c r="F32" s="14">
        <f t="shared" ref="F32:AT32" si="10">F34+F36+F38+F40+F42+F44+F46</f>
        <v>14</v>
      </c>
      <c r="G32" s="14">
        <f t="shared" si="10"/>
        <v>14</v>
      </c>
      <c r="H32" s="14">
        <f t="shared" si="10"/>
        <v>14</v>
      </c>
      <c r="I32" s="14">
        <f t="shared" si="10"/>
        <v>14</v>
      </c>
      <c r="J32" s="14">
        <f t="shared" si="10"/>
        <v>14</v>
      </c>
      <c r="K32" s="14">
        <f t="shared" si="10"/>
        <v>14</v>
      </c>
      <c r="L32" s="14">
        <f t="shared" si="10"/>
        <v>14</v>
      </c>
      <c r="M32" s="14">
        <f t="shared" si="10"/>
        <v>14</v>
      </c>
      <c r="N32" s="14">
        <f t="shared" si="10"/>
        <v>14</v>
      </c>
      <c r="O32" s="14">
        <f t="shared" si="10"/>
        <v>14</v>
      </c>
      <c r="P32" s="14">
        <f t="shared" si="10"/>
        <v>14</v>
      </c>
      <c r="Q32" s="14">
        <f t="shared" si="10"/>
        <v>14</v>
      </c>
      <c r="R32" s="14">
        <f t="shared" si="10"/>
        <v>13</v>
      </c>
      <c r="S32" s="14">
        <f t="shared" si="10"/>
        <v>12</v>
      </c>
      <c r="T32" s="14">
        <f t="shared" si="10"/>
        <v>0</v>
      </c>
      <c r="U32" s="14"/>
      <c r="V32" s="14"/>
      <c r="W32" s="14"/>
      <c r="X32" s="14">
        <f t="shared" si="10"/>
        <v>19</v>
      </c>
      <c r="Y32" s="14">
        <f t="shared" si="10"/>
        <v>19</v>
      </c>
      <c r="Z32" s="14">
        <f t="shared" si="10"/>
        <v>19</v>
      </c>
      <c r="AA32" s="14">
        <f t="shared" si="10"/>
        <v>19</v>
      </c>
      <c r="AB32" s="14">
        <f t="shared" si="10"/>
        <v>19</v>
      </c>
      <c r="AC32" s="14">
        <f t="shared" si="10"/>
        <v>19</v>
      </c>
      <c r="AD32" s="14">
        <f t="shared" si="10"/>
        <v>19</v>
      </c>
      <c r="AE32" s="14">
        <f t="shared" si="10"/>
        <v>19</v>
      </c>
      <c r="AF32" s="14">
        <f t="shared" si="10"/>
        <v>19</v>
      </c>
      <c r="AG32" s="14">
        <f t="shared" si="10"/>
        <v>19</v>
      </c>
      <c r="AH32" s="14">
        <f t="shared" si="10"/>
        <v>19</v>
      </c>
      <c r="AI32" s="14">
        <f t="shared" si="10"/>
        <v>19</v>
      </c>
      <c r="AJ32" s="14">
        <f t="shared" si="10"/>
        <v>19</v>
      </c>
      <c r="AK32" s="14">
        <f t="shared" si="10"/>
        <v>19</v>
      </c>
      <c r="AL32" s="14">
        <f t="shared" si="10"/>
        <v>19</v>
      </c>
      <c r="AM32" s="14">
        <f t="shared" si="10"/>
        <v>19</v>
      </c>
      <c r="AN32" s="14">
        <f t="shared" si="10"/>
        <v>19</v>
      </c>
      <c r="AO32" s="14">
        <f t="shared" si="10"/>
        <v>19</v>
      </c>
      <c r="AP32" s="14">
        <f t="shared" si="10"/>
        <v>19</v>
      </c>
      <c r="AQ32" s="14">
        <f t="shared" si="10"/>
        <v>21</v>
      </c>
      <c r="AR32" s="14">
        <f t="shared" si="10"/>
        <v>13</v>
      </c>
      <c r="AS32" s="14">
        <f t="shared" si="10"/>
        <v>0</v>
      </c>
      <c r="AT32" s="14">
        <f t="shared" si="10"/>
        <v>0</v>
      </c>
      <c r="AU32" s="14"/>
      <c r="AV32" s="14"/>
      <c r="AW32" s="15"/>
      <c r="AX32" s="15"/>
      <c r="AY32" s="15"/>
      <c r="AZ32" s="15"/>
      <c r="BA32" s="15"/>
      <c r="BB32" s="15"/>
      <c r="BC32" s="15"/>
      <c r="BD32" s="15"/>
      <c r="BE32" s="14">
        <f t="shared" si="9"/>
        <v>602</v>
      </c>
      <c r="BF32" s="64"/>
      <c r="BG32" s="64"/>
      <c r="BH32" s="44"/>
      <c r="BI32" s="44"/>
      <c r="BJ32" s="44"/>
      <c r="BK32" s="27"/>
      <c r="BL32" s="27"/>
      <c r="BM32" s="27"/>
      <c r="BN32" s="27"/>
    </row>
    <row r="33" spans="1:66" s="26" customFormat="1" x14ac:dyDescent="0.25">
      <c r="A33" s="173"/>
      <c r="B33" s="136"/>
      <c r="C33" s="136"/>
      <c r="D33" s="24" t="s">
        <v>62</v>
      </c>
      <c r="E33" s="14">
        <f>E35+E37+E39+E41+E43+E45+E47</f>
        <v>0</v>
      </c>
      <c r="F33" s="14">
        <f t="shared" ref="F33:AT33" si="11">F35+F37+F39+F41+F43+F45+F47</f>
        <v>0</v>
      </c>
      <c r="G33" s="14">
        <f t="shared" si="11"/>
        <v>0</v>
      </c>
      <c r="H33" s="14">
        <f t="shared" si="11"/>
        <v>0</v>
      </c>
      <c r="I33" s="14">
        <f t="shared" si="11"/>
        <v>0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11"/>
        <v>0</v>
      </c>
      <c r="O33" s="14">
        <f t="shared" si="11"/>
        <v>0</v>
      </c>
      <c r="P33" s="14">
        <f t="shared" si="11"/>
        <v>0</v>
      </c>
      <c r="Q33" s="14">
        <f t="shared" si="11"/>
        <v>0</v>
      </c>
      <c r="R33" s="14">
        <f t="shared" si="11"/>
        <v>0</v>
      </c>
      <c r="S33" s="14">
        <f t="shared" si="11"/>
        <v>2</v>
      </c>
      <c r="T33" s="14">
        <f t="shared" si="11"/>
        <v>0</v>
      </c>
      <c r="U33" s="14"/>
      <c r="V33" s="14"/>
      <c r="W33" s="14"/>
      <c r="X33" s="14">
        <f t="shared" si="11"/>
        <v>0</v>
      </c>
      <c r="Y33" s="14">
        <f t="shared" si="11"/>
        <v>0</v>
      </c>
      <c r="Z33" s="14">
        <f t="shared" si="11"/>
        <v>0</v>
      </c>
      <c r="AA33" s="14">
        <f t="shared" si="11"/>
        <v>0</v>
      </c>
      <c r="AB33" s="14">
        <f t="shared" si="11"/>
        <v>0</v>
      </c>
      <c r="AC33" s="14">
        <f t="shared" si="11"/>
        <v>0</v>
      </c>
      <c r="AD33" s="14">
        <f t="shared" si="11"/>
        <v>0</v>
      </c>
      <c r="AE33" s="14">
        <f t="shared" si="11"/>
        <v>0</v>
      </c>
      <c r="AF33" s="14">
        <f t="shared" si="11"/>
        <v>0</v>
      </c>
      <c r="AG33" s="14">
        <f t="shared" si="11"/>
        <v>0</v>
      </c>
      <c r="AH33" s="14">
        <f t="shared" si="11"/>
        <v>0</v>
      </c>
      <c r="AI33" s="14">
        <f t="shared" si="11"/>
        <v>0</v>
      </c>
      <c r="AJ33" s="14">
        <f t="shared" si="11"/>
        <v>0</v>
      </c>
      <c r="AK33" s="14">
        <f t="shared" si="11"/>
        <v>0</v>
      </c>
      <c r="AL33" s="14">
        <f t="shared" si="11"/>
        <v>0</v>
      </c>
      <c r="AM33" s="14">
        <f t="shared" si="11"/>
        <v>0</v>
      </c>
      <c r="AN33" s="14">
        <f t="shared" si="11"/>
        <v>0</v>
      </c>
      <c r="AO33" s="14">
        <f t="shared" si="11"/>
        <v>0</v>
      </c>
      <c r="AP33" s="14">
        <f t="shared" si="11"/>
        <v>0</v>
      </c>
      <c r="AQ33" s="14">
        <f t="shared" si="11"/>
        <v>0</v>
      </c>
      <c r="AR33" s="14">
        <f t="shared" si="11"/>
        <v>4</v>
      </c>
      <c r="AS33" s="14">
        <f t="shared" si="11"/>
        <v>0</v>
      </c>
      <c r="AT33" s="14">
        <f t="shared" si="11"/>
        <v>0</v>
      </c>
      <c r="AU33" s="14"/>
      <c r="AV33" s="14"/>
      <c r="AW33" s="15"/>
      <c r="AX33" s="15"/>
      <c r="AY33" s="15"/>
      <c r="AZ33" s="15"/>
      <c r="BA33" s="15"/>
      <c r="BB33" s="15"/>
      <c r="BC33" s="15"/>
      <c r="BD33" s="15"/>
      <c r="BE33" s="16">
        <f t="shared" si="9"/>
        <v>6</v>
      </c>
      <c r="BF33" s="65"/>
      <c r="BG33" s="64"/>
      <c r="BH33" s="44"/>
      <c r="BI33" s="44"/>
      <c r="BJ33" s="44"/>
      <c r="BK33" s="27"/>
      <c r="BL33" s="27"/>
      <c r="BM33" s="27"/>
      <c r="BN33" s="27"/>
    </row>
    <row r="34" spans="1:66" s="37" customFormat="1" x14ac:dyDescent="0.25">
      <c r="A34" s="173"/>
      <c r="B34" s="137" t="s">
        <v>105</v>
      </c>
      <c r="C34" s="130" t="s">
        <v>204</v>
      </c>
      <c r="D34" s="17" t="s">
        <v>61</v>
      </c>
      <c r="E34" s="18">
        <v>2</v>
      </c>
      <c r="F34" s="18">
        <v>2</v>
      </c>
      <c r="G34" s="18">
        <v>2</v>
      </c>
      <c r="H34" s="18">
        <v>2</v>
      </c>
      <c r="I34" s="18">
        <v>2</v>
      </c>
      <c r="J34" s="18">
        <v>2</v>
      </c>
      <c r="K34" s="18">
        <v>2</v>
      </c>
      <c r="L34" s="18">
        <v>2</v>
      </c>
      <c r="M34" s="18">
        <v>2</v>
      </c>
      <c r="N34" s="18">
        <v>2</v>
      </c>
      <c r="O34" s="18">
        <v>2</v>
      </c>
      <c r="P34" s="18">
        <v>2</v>
      </c>
      <c r="Q34" s="18">
        <v>2</v>
      </c>
      <c r="R34" s="18">
        <v>3</v>
      </c>
      <c r="S34" s="18">
        <v>2</v>
      </c>
      <c r="T34" s="18"/>
      <c r="U34" s="18"/>
      <c r="V34" s="18"/>
      <c r="W34" s="18"/>
      <c r="X34" s="18">
        <v>2</v>
      </c>
      <c r="Y34" s="18">
        <v>2</v>
      </c>
      <c r="Z34" s="18">
        <v>2</v>
      </c>
      <c r="AA34" s="18">
        <v>2</v>
      </c>
      <c r="AB34" s="18">
        <v>2</v>
      </c>
      <c r="AC34" s="18">
        <v>2</v>
      </c>
      <c r="AD34" s="18">
        <v>2</v>
      </c>
      <c r="AE34" s="18">
        <v>2</v>
      </c>
      <c r="AF34" s="18">
        <v>2</v>
      </c>
      <c r="AG34" s="18">
        <v>2</v>
      </c>
      <c r="AH34" s="18">
        <v>2</v>
      </c>
      <c r="AI34" s="18">
        <v>2</v>
      </c>
      <c r="AJ34" s="18">
        <v>2</v>
      </c>
      <c r="AK34" s="18">
        <v>2</v>
      </c>
      <c r="AL34" s="18">
        <v>2</v>
      </c>
      <c r="AM34" s="18">
        <v>2</v>
      </c>
      <c r="AN34" s="79"/>
      <c r="AO34" s="79"/>
      <c r="AP34" s="79"/>
      <c r="AQ34" s="79"/>
      <c r="AR34" s="9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9">
        <f t="shared" si="9"/>
        <v>63</v>
      </c>
      <c r="BF34" s="66"/>
      <c r="BG34" s="66"/>
      <c r="BH34" s="42"/>
      <c r="BI34" s="42"/>
      <c r="BJ34" s="42"/>
    </row>
    <row r="35" spans="1:66" s="37" customFormat="1" x14ac:dyDescent="0.25">
      <c r="A35" s="173"/>
      <c r="B35" s="138"/>
      <c r="C35" s="131"/>
      <c r="D35" s="17" t="s">
        <v>62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v>2</v>
      </c>
      <c r="T35" s="19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9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20">
        <f t="shared" si="9"/>
        <v>2</v>
      </c>
      <c r="BF35" s="67"/>
      <c r="BG35" s="67"/>
      <c r="BH35" s="42"/>
      <c r="BI35" s="42"/>
      <c r="BJ35" s="42"/>
    </row>
    <row r="36" spans="1:66" s="37" customFormat="1" x14ac:dyDescent="0.25">
      <c r="A36" s="173"/>
      <c r="B36" s="128" t="s">
        <v>106</v>
      </c>
      <c r="C36" s="129" t="s">
        <v>206</v>
      </c>
      <c r="D36" s="17" t="s">
        <v>61</v>
      </c>
      <c r="E36" s="18">
        <v>4</v>
      </c>
      <c r="F36" s="18">
        <v>4</v>
      </c>
      <c r="G36" s="18">
        <v>4</v>
      </c>
      <c r="H36" s="18">
        <v>4</v>
      </c>
      <c r="I36" s="18">
        <v>4</v>
      </c>
      <c r="J36" s="18">
        <v>4</v>
      </c>
      <c r="K36" s="18">
        <v>4</v>
      </c>
      <c r="L36" s="18">
        <v>4</v>
      </c>
      <c r="M36" s="18">
        <v>4</v>
      </c>
      <c r="N36" s="18">
        <v>4</v>
      </c>
      <c r="O36" s="18">
        <v>4</v>
      </c>
      <c r="P36" s="18">
        <v>4</v>
      </c>
      <c r="Q36" s="18">
        <v>4</v>
      </c>
      <c r="R36" s="18">
        <v>4</v>
      </c>
      <c r="S36" s="18">
        <v>4</v>
      </c>
      <c r="T36" s="18"/>
      <c r="U36" s="18"/>
      <c r="V36" s="18"/>
      <c r="W36" s="18"/>
      <c r="X36" s="18">
        <v>3</v>
      </c>
      <c r="Y36" s="18">
        <v>3</v>
      </c>
      <c r="Z36" s="18">
        <v>3</v>
      </c>
      <c r="AA36" s="18">
        <v>3</v>
      </c>
      <c r="AB36" s="18">
        <v>3</v>
      </c>
      <c r="AC36" s="18">
        <v>3</v>
      </c>
      <c r="AD36" s="18">
        <v>3</v>
      </c>
      <c r="AE36" s="18">
        <v>3</v>
      </c>
      <c r="AF36" s="18">
        <v>3</v>
      </c>
      <c r="AG36" s="18">
        <v>3</v>
      </c>
      <c r="AH36" s="18">
        <v>3</v>
      </c>
      <c r="AI36" s="18">
        <v>3</v>
      </c>
      <c r="AJ36" s="18">
        <v>3</v>
      </c>
      <c r="AK36" s="18">
        <v>3</v>
      </c>
      <c r="AL36" s="18">
        <v>3</v>
      </c>
      <c r="AM36" s="18">
        <v>3</v>
      </c>
      <c r="AN36" s="18">
        <v>5</v>
      </c>
      <c r="AO36" s="18">
        <v>5</v>
      </c>
      <c r="AP36" s="18">
        <v>5</v>
      </c>
      <c r="AQ36" s="18">
        <v>7</v>
      </c>
      <c r="AR36" s="18">
        <v>3</v>
      </c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>
        <f t="shared" si="9"/>
        <v>133</v>
      </c>
      <c r="BF36" s="66"/>
      <c r="BG36" s="66"/>
      <c r="BH36" s="42"/>
      <c r="BI36" s="42"/>
      <c r="BJ36" s="42"/>
    </row>
    <row r="37" spans="1:66" s="37" customFormat="1" x14ac:dyDescent="0.25">
      <c r="A37" s="173"/>
      <c r="B37" s="128"/>
      <c r="C37" s="129"/>
      <c r="D37" s="17" t="s">
        <v>62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20">
        <f t="shared" si="9"/>
        <v>0</v>
      </c>
      <c r="BF37" s="67"/>
      <c r="BG37" s="67"/>
      <c r="BH37" s="42"/>
      <c r="BI37" s="42"/>
      <c r="BJ37" s="42"/>
    </row>
    <row r="38" spans="1:66" s="37" customFormat="1" ht="20.25" customHeight="1" x14ac:dyDescent="0.25">
      <c r="A38" s="173"/>
      <c r="B38" s="128" t="s">
        <v>107</v>
      </c>
      <c r="C38" s="130" t="s">
        <v>207</v>
      </c>
      <c r="D38" s="17" t="s">
        <v>61</v>
      </c>
      <c r="E38" s="18">
        <v>2</v>
      </c>
      <c r="F38" s="18">
        <v>2</v>
      </c>
      <c r="G38" s="18">
        <v>2</v>
      </c>
      <c r="H38" s="18">
        <v>2</v>
      </c>
      <c r="I38" s="18">
        <v>2</v>
      </c>
      <c r="J38" s="18">
        <v>2</v>
      </c>
      <c r="K38" s="18">
        <v>2</v>
      </c>
      <c r="L38" s="18">
        <v>2</v>
      </c>
      <c r="M38" s="18">
        <v>2</v>
      </c>
      <c r="N38" s="18">
        <v>2</v>
      </c>
      <c r="O38" s="18">
        <v>2</v>
      </c>
      <c r="P38" s="18">
        <v>2</v>
      </c>
      <c r="Q38" s="18">
        <v>2</v>
      </c>
      <c r="R38" s="18">
        <v>2</v>
      </c>
      <c r="S38" s="18">
        <v>2</v>
      </c>
      <c r="T38" s="19"/>
      <c r="U38" s="18"/>
      <c r="V38" s="18"/>
      <c r="W38" s="18"/>
      <c r="X38" s="18">
        <v>4</v>
      </c>
      <c r="Y38" s="18">
        <v>4</v>
      </c>
      <c r="Z38" s="18">
        <v>4</v>
      </c>
      <c r="AA38" s="18">
        <v>4</v>
      </c>
      <c r="AB38" s="18">
        <v>4</v>
      </c>
      <c r="AC38" s="18">
        <v>4</v>
      </c>
      <c r="AD38" s="18">
        <v>4</v>
      </c>
      <c r="AE38" s="18">
        <v>4</v>
      </c>
      <c r="AF38" s="18">
        <v>4</v>
      </c>
      <c r="AG38" s="18">
        <v>4</v>
      </c>
      <c r="AH38" s="18">
        <v>4</v>
      </c>
      <c r="AI38" s="18">
        <v>4</v>
      </c>
      <c r="AJ38" s="18">
        <v>4</v>
      </c>
      <c r="AK38" s="18">
        <v>4</v>
      </c>
      <c r="AL38" s="18">
        <v>4</v>
      </c>
      <c r="AM38" s="18">
        <v>4</v>
      </c>
      <c r="AN38" s="18">
        <v>4</v>
      </c>
      <c r="AO38" s="18">
        <v>4</v>
      </c>
      <c r="AP38" s="18">
        <v>4</v>
      </c>
      <c r="AQ38" s="18">
        <v>4</v>
      </c>
      <c r="AR38" s="18">
        <v>4</v>
      </c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9">
        <f t="shared" si="9"/>
        <v>114</v>
      </c>
      <c r="BF38" s="66"/>
      <c r="BG38" s="66"/>
      <c r="BH38" s="42"/>
      <c r="BI38" s="42"/>
      <c r="BJ38" s="42"/>
    </row>
    <row r="39" spans="1:66" s="37" customFormat="1" ht="21" customHeight="1" x14ac:dyDescent="0.25">
      <c r="A39" s="173"/>
      <c r="B39" s="128"/>
      <c r="C39" s="131"/>
      <c r="D39" s="17" t="s">
        <v>62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20">
        <f t="shared" si="9"/>
        <v>0</v>
      </c>
      <c r="BF39" s="67"/>
      <c r="BG39" s="67"/>
      <c r="BH39" s="42"/>
      <c r="BI39" s="42"/>
      <c r="BJ39" s="42"/>
    </row>
    <row r="40" spans="1:66" s="37" customFormat="1" x14ac:dyDescent="0.25">
      <c r="A40" s="173"/>
      <c r="B40" s="128" t="s">
        <v>108</v>
      </c>
      <c r="C40" s="130" t="s">
        <v>208</v>
      </c>
      <c r="D40" s="17" t="s">
        <v>61</v>
      </c>
      <c r="E40" s="18">
        <v>2</v>
      </c>
      <c r="F40" s="18">
        <v>2</v>
      </c>
      <c r="G40" s="18">
        <v>2</v>
      </c>
      <c r="H40" s="18">
        <v>2</v>
      </c>
      <c r="I40" s="18">
        <v>2</v>
      </c>
      <c r="J40" s="18">
        <v>2</v>
      </c>
      <c r="K40" s="18">
        <v>2</v>
      </c>
      <c r="L40" s="18">
        <v>2</v>
      </c>
      <c r="M40" s="18">
        <v>2</v>
      </c>
      <c r="N40" s="18">
        <v>2</v>
      </c>
      <c r="O40" s="18">
        <v>2</v>
      </c>
      <c r="P40" s="18">
        <v>2</v>
      </c>
      <c r="Q40" s="18">
        <v>2</v>
      </c>
      <c r="R40" s="18">
        <v>2</v>
      </c>
      <c r="S40" s="18">
        <v>2</v>
      </c>
      <c r="T40" s="19"/>
      <c r="U40" s="18"/>
      <c r="V40" s="18"/>
      <c r="W40" s="18"/>
      <c r="X40" s="18">
        <v>2</v>
      </c>
      <c r="Y40" s="18">
        <v>2</v>
      </c>
      <c r="Z40" s="18">
        <v>2</v>
      </c>
      <c r="AA40" s="18">
        <v>2</v>
      </c>
      <c r="AB40" s="18">
        <v>2</v>
      </c>
      <c r="AC40" s="18">
        <v>2</v>
      </c>
      <c r="AD40" s="18">
        <v>2</v>
      </c>
      <c r="AE40" s="18">
        <v>2</v>
      </c>
      <c r="AF40" s="18">
        <v>2</v>
      </c>
      <c r="AG40" s="18">
        <v>2</v>
      </c>
      <c r="AH40" s="18">
        <v>2</v>
      </c>
      <c r="AI40" s="18">
        <v>2</v>
      </c>
      <c r="AJ40" s="18">
        <v>2</v>
      </c>
      <c r="AK40" s="18">
        <v>2</v>
      </c>
      <c r="AL40" s="18">
        <v>2</v>
      </c>
      <c r="AM40" s="18">
        <v>2</v>
      </c>
      <c r="AN40" s="18">
        <v>2</v>
      </c>
      <c r="AO40" s="18">
        <v>2</v>
      </c>
      <c r="AP40" s="18">
        <v>2</v>
      </c>
      <c r="AQ40" s="18">
        <v>2</v>
      </c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9">
        <f t="shared" si="9"/>
        <v>70</v>
      </c>
      <c r="BF40" s="66"/>
      <c r="BG40" s="66"/>
      <c r="BH40" s="42"/>
      <c r="BI40" s="42"/>
      <c r="BJ40" s="42"/>
    </row>
    <row r="41" spans="1:66" s="37" customFormat="1" x14ac:dyDescent="0.25">
      <c r="A41" s="173"/>
      <c r="B41" s="128"/>
      <c r="C41" s="131"/>
      <c r="D41" s="17" t="s">
        <v>62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>
        <v>2</v>
      </c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20">
        <f t="shared" si="9"/>
        <v>2</v>
      </c>
      <c r="BF41" s="67"/>
      <c r="BG41" s="67"/>
      <c r="BH41" s="42"/>
      <c r="BI41" s="42"/>
      <c r="BJ41" s="42"/>
    </row>
    <row r="42" spans="1:66" s="37" customFormat="1" ht="14.45" customHeight="1" x14ac:dyDescent="0.25">
      <c r="A42" s="173"/>
      <c r="B42" s="128" t="s">
        <v>112</v>
      </c>
      <c r="C42" s="129" t="s">
        <v>193</v>
      </c>
      <c r="D42" s="17" t="s">
        <v>61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>
        <v>2</v>
      </c>
      <c r="Y42" s="18">
        <v>2</v>
      </c>
      <c r="Z42" s="18">
        <v>2</v>
      </c>
      <c r="AA42" s="18">
        <v>2</v>
      </c>
      <c r="AB42" s="18">
        <v>2</v>
      </c>
      <c r="AC42" s="18">
        <v>2</v>
      </c>
      <c r="AD42" s="18">
        <v>2</v>
      </c>
      <c r="AE42" s="18">
        <v>2</v>
      </c>
      <c r="AF42" s="18">
        <v>2</v>
      </c>
      <c r="AG42" s="18">
        <v>2</v>
      </c>
      <c r="AH42" s="18">
        <v>2</v>
      </c>
      <c r="AI42" s="18">
        <v>2</v>
      </c>
      <c r="AJ42" s="18">
        <v>2</v>
      </c>
      <c r="AK42" s="18">
        <v>2</v>
      </c>
      <c r="AL42" s="18">
        <v>2</v>
      </c>
      <c r="AM42" s="18">
        <v>2</v>
      </c>
      <c r="AN42" s="18">
        <v>2</v>
      </c>
      <c r="AO42" s="18">
        <v>2</v>
      </c>
      <c r="AP42" s="18">
        <v>2</v>
      </c>
      <c r="AQ42" s="18">
        <v>2</v>
      </c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9">
        <f t="shared" si="9"/>
        <v>40</v>
      </c>
      <c r="BF42" s="67"/>
      <c r="BG42" s="66"/>
      <c r="BH42" s="42"/>
      <c r="BI42" s="42"/>
      <c r="BJ42" s="42"/>
    </row>
    <row r="43" spans="1:66" s="37" customFormat="1" ht="14.45" customHeight="1" x14ac:dyDescent="0.25">
      <c r="A43" s="173"/>
      <c r="B43" s="128"/>
      <c r="C43" s="129"/>
      <c r="D43" s="17" t="s">
        <v>62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>
        <v>2</v>
      </c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20">
        <f t="shared" si="9"/>
        <v>2</v>
      </c>
      <c r="BF43" s="66"/>
      <c r="BG43" s="66"/>
      <c r="BH43" s="42"/>
      <c r="BI43" s="42"/>
      <c r="BJ43" s="42"/>
    </row>
    <row r="44" spans="1:66" s="37" customFormat="1" ht="14.45" customHeight="1" x14ac:dyDescent="0.25">
      <c r="A44" s="173"/>
      <c r="B44" s="128" t="s">
        <v>129</v>
      </c>
      <c r="C44" s="129" t="s">
        <v>113</v>
      </c>
      <c r="D44" s="17" t="s">
        <v>61</v>
      </c>
      <c r="E44" s="18">
        <v>2</v>
      </c>
      <c r="F44" s="18">
        <v>2</v>
      </c>
      <c r="G44" s="18">
        <v>2</v>
      </c>
      <c r="H44" s="18">
        <v>2</v>
      </c>
      <c r="I44" s="18">
        <v>2</v>
      </c>
      <c r="J44" s="18">
        <v>2</v>
      </c>
      <c r="K44" s="18">
        <v>2</v>
      </c>
      <c r="L44" s="18">
        <v>2</v>
      </c>
      <c r="M44" s="18">
        <v>2</v>
      </c>
      <c r="N44" s="18">
        <v>2</v>
      </c>
      <c r="O44" s="18">
        <v>2</v>
      </c>
      <c r="P44" s="18">
        <v>2</v>
      </c>
      <c r="Q44" s="18">
        <v>2</v>
      </c>
      <c r="R44" s="18"/>
      <c r="S44" s="18"/>
      <c r="T44" s="18"/>
      <c r="U44" s="79"/>
      <c r="V44" s="79"/>
      <c r="W44" s="79"/>
      <c r="X44" s="79">
        <v>2</v>
      </c>
      <c r="Y44" s="79">
        <v>2</v>
      </c>
      <c r="Z44" s="79">
        <v>2</v>
      </c>
      <c r="AA44" s="79">
        <v>2</v>
      </c>
      <c r="AB44" s="79">
        <v>2</v>
      </c>
      <c r="AC44" s="79">
        <v>2</v>
      </c>
      <c r="AD44" s="79">
        <v>2</v>
      </c>
      <c r="AE44" s="79">
        <v>2</v>
      </c>
      <c r="AF44" s="79">
        <v>2</v>
      </c>
      <c r="AG44" s="79">
        <v>2</v>
      </c>
      <c r="AH44" s="79">
        <v>2</v>
      </c>
      <c r="AI44" s="79">
        <v>2</v>
      </c>
      <c r="AJ44" s="79">
        <v>2</v>
      </c>
      <c r="AK44" s="79">
        <v>2</v>
      </c>
      <c r="AL44" s="79">
        <v>2</v>
      </c>
      <c r="AM44" s="79">
        <v>2</v>
      </c>
      <c r="AN44" s="79">
        <v>2</v>
      </c>
      <c r="AO44" s="79">
        <v>2</v>
      </c>
      <c r="AP44" s="79">
        <v>2</v>
      </c>
      <c r="AQ44" s="79">
        <v>2</v>
      </c>
      <c r="AR44" s="79">
        <v>2</v>
      </c>
      <c r="AS44" s="79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9">
        <f t="shared" si="9"/>
        <v>68</v>
      </c>
      <c r="BF44" s="66"/>
      <c r="BG44" s="66"/>
      <c r="BH44" s="42"/>
      <c r="BI44" s="42"/>
      <c r="BJ44" s="42"/>
    </row>
    <row r="45" spans="1:66" s="37" customFormat="1" ht="14.45" customHeight="1" x14ac:dyDescent="0.25">
      <c r="A45" s="173"/>
      <c r="B45" s="128"/>
      <c r="C45" s="129"/>
      <c r="D45" s="17" t="s">
        <v>62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79"/>
      <c r="V45" s="79"/>
      <c r="W45" s="79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79"/>
      <c r="AQ45" s="18"/>
      <c r="AR45" s="79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20">
        <f t="shared" si="9"/>
        <v>0</v>
      </c>
      <c r="BH45" s="42"/>
      <c r="BI45" s="42"/>
      <c r="BJ45" s="42"/>
    </row>
    <row r="46" spans="1:66" s="37" customFormat="1" ht="14.45" customHeight="1" x14ac:dyDescent="0.25">
      <c r="A46" s="173"/>
      <c r="B46" s="128" t="s">
        <v>130</v>
      </c>
      <c r="C46" s="129" t="s">
        <v>209</v>
      </c>
      <c r="D46" s="17" t="s">
        <v>61</v>
      </c>
      <c r="E46" s="18">
        <v>2</v>
      </c>
      <c r="F46" s="18">
        <v>2</v>
      </c>
      <c r="G46" s="18">
        <v>2</v>
      </c>
      <c r="H46" s="18">
        <v>2</v>
      </c>
      <c r="I46" s="18">
        <v>2</v>
      </c>
      <c r="J46" s="18">
        <v>2</v>
      </c>
      <c r="K46" s="18">
        <v>2</v>
      </c>
      <c r="L46" s="18">
        <v>2</v>
      </c>
      <c r="M46" s="18">
        <v>2</v>
      </c>
      <c r="N46" s="18">
        <v>2</v>
      </c>
      <c r="O46" s="18">
        <v>2</v>
      </c>
      <c r="P46" s="18">
        <v>2</v>
      </c>
      <c r="Q46" s="18">
        <v>2</v>
      </c>
      <c r="R46" s="18">
        <v>2</v>
      </c>
      <c r="S46" s="18">
        <v>2</v>
      </c>
      <c r="T46" s="19"/>
      <c r="U46" s="79"/>
      <c r="V46" s="79"/>
      <c r="W46" s="79"/>
      <c r="X46" s="18">
        <v>4</v>
      </c>
      <c r="Y46" s="18">
        <v>4</v>
      </c>
      <c r="Z46" s="18">
        <v>4</v>
      </c>
      <c r="AA46" s="18">
        <v>4</v>
      </c>
      <c r="AB46" s="18">
        <v>4</v>
      </c>
      <c r="AC46" s="18">
        <v>4</v>
      </c>
      <c r="AD46" s="18">
        <v>4</v>
      </c>
      <c r="AE46" s="18">
        <v>4</v>
      </c>
      <c r="AF46" s="18">
        <v>4</v>
      </c>
      <c r="AG46" s="18">
        <v>4</v>
      </c>
      <c r="AH46" s="18">
        <v>4</v>
      </c>
      <c r="AI46" s="18">
        <v>4</v>
      </c>
      <c r="AJ46" s="18">
        <v>4</v>
      </c>
      <c r="AK46" s="18">
        <v>4</v>
      </c>
      <c r="AL46" s="18">
        <v>4</v>
      </c>
      <c r="AM46" s="18">
        <v>4</v>
      </c>
      <c r="AN46" s="18">
        <v>4</v>
      </c>
      <c r="AO46" s="18">
        <v>4</v>
      </c>
      <c r="AP46" s="18">
        <v>4</v>
      </c>
      <c r="AQ46" s="18">
        <v>4</v>
      </c>
      <c r="AR46" s="18">
        <v>4</v>
      </c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9">
        <f t="shared" si="9"/>
        <v>114</v>
      </c>
      <c r="BF46" s="66"/>
      <c r="BG46" s="66"/>
      <c r="BH46" s="42"/>
      <c r="BI46" s="42"/>
      <c r="BJ46" s="42"/>
    </row>
    <row r="47" spans="1:66" s="37" customFormat="1" x14ac:dyDescent="0.25">
      <c r="A47" s="173"/>
      <c r="B47" s="128"/>
      <c r="C47" s="129"/>
      <c r="D47" s="17" t="s">
        <v>62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79"/>
      <c r="V47" s="79"/>
      <c r="W47" s="79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79"/>
      <c r="AQ47" s="18"/>
      <c r="AR47" s="79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20">
        <f t="shared" si="9"/>
        <v>0</v>
      </c>
      <c r="BF47" s="67"/>
      <c r="BG47" s="67"/>
      <c r="BH47" s="42"/>
      <c r="BI47" s="42"/>
      <c r="BJ47" s="42"/>
    </row>
    <row r="48" spans="1:66" s="37" customFormat="1" x14ac:dyDescent="0.25">
      <c r="A48" s="173"/>
      <c r="B48" s="155" t="s">
        <v>103</v>
      </c>
      <c r="C48" s="155" t="s">
        <v>167</v>
      </c>
      <c r="D48" s="13" t="s">
        <v>61</v>
      </c>
      <c r="E48" s="15">
        <f t="shared" ref="E48:T48" si="12">E50+E54</f>
        <v>6</v>
      </c>
      <c r="F48" s="15">
        <f t="shared" si="12"/>
        <v>6</v>
      </c>
      <c r="G48" s="15">
        <f t="shared" si="12"/>
        <v>6</v>
      </c>
      <c r="H48" s="15">
        <f t="shared" si="12"/>
        <v>6</v>
      </c>
      <c r="I48" s="15">
        <f t="shared" si="12"/>
        <v>6</v>
      </c>
      <c r="J48" s="15">
        <f t="shared" si="12"/>
        <v>6</v>
      </c>
      <c r="K48" s="15">
        <f t="shared" si="12"/>
        <v>6</v>
      </c>
      <c r="L48" s="15">
        <f t="shared" si="12"/>
        <v>6</v>
      </c>
      <c r="M48" s="15">
        <f t="shared" si="12"/>
        <v>6</v>
      </c>
      <c r="N48" s="15">
        <f t="shared" si="12"/>
        <v>6</v>
      </c>
      <c r="O48" s="15">
        <f t="shared" si="12"/>
        <v>6</v>
      </c>
      <c r="P48" s="15">
        <f t="shared" si="12"/>
        <v>6</v>
      </c>
      <c r="Q48" s="15">
        <f t="shared" si="12"/>
        <v>6</v>
      </c>
      <c r="R48" s="15">
        <f t="shared" si="12"/>
        <v>6</v>
      </c>
      <c r="S48" s="15">
        <f t="shared" si="12"/>
        <v>6</v>
      </c>
      <c r="T48" s="15">
        <f t="shared" si="12"/>
        <v>36</v>
      </c>
      <c r="U48" s="15"/>
      <c r="V48" s="15"/>
      <c r="W48" s="15"/>
      <c r="X48" s="15">
        <f t="shared" ref="X48:AT48" si="13">X50+X54</f>
        <v>8</v>
      </c>
      <c r="Y48" s="15">
        <f t="shared" si="13"/>
        <v>8</v>
      </c>
      <c r="Z48" s="15">
        <f t="shared" si="13"/>
        <v>8</v>
      </c>
      <c r="AA48" s="15">
        <f t="shared" si="13"/>
        <v>8</v>
      </c>
      <c r="AB48" s="15">
        <f t="shared" si="13"/>
        <v>8</v>
      </c>
      <c r="AC48" s="15">
        <f t="shared" si="13"/>
        <v>8</v>
      </c>
      <c r="AD48" s="15">
        <f t="shared" si="13"/>
        <v>8</v>
      </c>
      <c r="AE48" s="15">
        <f t="shared" si="13"/>
        <v>8</v>
      </c>
      <c r="AF48" s="15">
        <f t="shared" si="13"/>
        <v>8</v>
      </c>
      <c r="AG48" s="15">
        <f t="shared" si="13"/>
        <v>8</v>
      </c>
      <c r="AH48" s="15">
        <f t="shared" si="13"/>
        <v>8</v>
      </c>
      <c r="AI48" s="15">
        <f t="shared" si="13"/>
        <v>8</v>
      </c>
      <c r="AJ48" s="15">
        <f t="shared" si="13"/>
        <v>8</v>
      </c>
      <c r="AK48" s="15">
        <f t="shared" si="13"/>
        <v>8</v>
      </c>
      <c r="AL48" s="15">
        <f t="shared" si="13"/>
        <v>8</v>
      </c>
      <c r="AM48" s="15">
        <f t="shared" si="13"/>
        <v>8</v>
      </c>
      <c r="AN48" s="15">
        <f t="shared" si="13"/>
        <v>8</v>
      </c>
      <c r="AO48" s="15">
        <f t="shared" si="13"/>
        <v>8</v>
      </c>
      <c r="AP48" s="15">
        <f t="shared" si="13"/>
        <v>8</v>
      </c>
      <c r="AQ48" s="15">
        <f t="shared" si="13"/>
        <v>8</v>
      </c>
      <c r="AR48" s="15">
        <f t="shared" si="13"/>
        <v>8</v>
      </c>
      <c r="AS48" s="15">
        <f t="shared" si="13"/>
        <v>36</v>
      </c>
      <c r="AT48" s="15">
        <f t="shared" si="13"/>
        <v>36</v>
      </c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4">
        <f t="shared" si="9"/>
        <v>366</v>
      </c>
      <c r="BF48" s="64"/>
      <c r="BG48" s="66"/>
      <c r="BH48" s="44"/>
      <c r="BI48" s="44"/>
      <c r="BJ48" s="44"/>
    </row>
    <row r="49" spans="1:66" s="37" customFormat="1" x14ac:dyDescent="0.25">
      <c r="A49" s="173"/>
      <c r="B49" s="156"/>
      <c r="C49" s="156"/>
      <c r="D49" s="13" t="s">
        <v>62</v>
      </c>
      <c r="E49" s="14">
        <f t="shared" ref="E49:T49" si="14">E51+E55</f>
        <v>0</v>
      </c>
      <c r="F49" s="14">
        <f t="shared" si="14"/>
        <v>0</v>
      </c>
      <c r="G49" s="14">
        <f t="shared" si="14"/>
        <v>0</v>
      </c>
      <c r="H49" s="14">
        <f t="shared" si="14"/>
        <v>0</v>
      </c>
      <c r="I49" s="14">
        <f t="shared" si="14"/>
        <v>0</v>
      </c>
      <c r="J49" s="14">
        <f t="shared" si="14"/>
        <v>0</v>
      </c>
      <c r="K49" s="14">
        <f t="shared" si="14"/>
        <v>0</v>
      </c>
      <c r="L49" s="14">
        <f t="shared" si="14"/>
        <v>0</v>
      </c>
      <c r="M49" s="14">
        <f t="shared" si="14"/>
        <v>0</v>
      </c>
      <c r="N49" s="14">
        <f t="shared" si="14"/>
        <v>0</v>
      </c>
      <c r="O49" s="14">
        <f t="shared" si="14"/>
        <v>0</v>
      </c>
      <c r="P49" s="14">
        <f t="shared" si="14"/>
        <v>0</v>
      </c>
      <c r="Q49" s="14">
        <f t="shared" si="14"/>
        <v>0</v>
      </c>
      <c r="R49" s="14">
        <f t="shared" si="14"/>
        <v>0</v>
      </c>
      <c r="S49" s="14">
        <f t="shared" si="14"/>
        <v>0</v>
      </c>
      <c r="T49" s="14">
        <f t="shared" si="14"/>
        <v>0</v>
      </c>
      <c r="U49" s="14"/>
      <c r="V49" s="14"/>
      <c r="W49" s="14"/>
      <c r="X49" s="14">
        <f t="shared" ref="X49:AT49" si="15">X51+X55</f>
        <v>0</v>
      </c>
      <c r="Y49" s="14">
        <f t="shared" si="15"/>
        <v>0</v>
      </c>
      <c r="Z49" s="14">
        <f t="shared" si="15"/>
        <v>0</v>
      </c>
      <c r="AA49" s="14">
        <f t="shared" si="15"/>
        <v>0</v>
      </c>
      <c r="AB49" s="14">
        <f t="shared" si="15"/>
        <v>0</v>
      </c>
      <c r="AC49" s="14">
        <f t="shared" si="15"/>
        <v>0</v>
      </c>
      <c r="AD49" s="14">
        <f t="shared" si="15"/>
        <v>0</v>
      </c>
      <c r="AE49" s="14">
        <f t="shared" si="15"/>
        <v>0</v>
      </c>
      <c r="AF49" s="14">
        <f t="shared" si="15"/>
        <v>0</v>
      </c>
      <c r="AG49" s="14">
        <f t="shared" si="15"/>
        <v>0</v>
      </c>
      <c r="AH49" s="14">
        <f t="shared" si="15"/>
        <v>0</v>
      </c>
      <c r="AI49" s="14">
        <f t="shared" si="15"/>
        <v>0</v>
      </c>
      <c r="AJ49" s="14">
        <f t="shared" si="15"/>
        <v>0</v>
      </c>
      <c r="AK49" s="14">
        <f t="shared" si="15"/>
        <v>0</v>
      </c>
      <c r="AL49" s="14">
        <f t="shared" si="15"/>
        <v>0</v>
      </c>
      <c r="AM49" s="14">
        <f t="shared" si="15"/>
        <v>0</v>
      </c>
      <c r="AN49" s="14">
        <f t="shared" si="15"/>
        <v>0</v>
      </c>
      <c r="AO49" s="14">
        <f t="shared" si="15"/>
        <v>0</v>
      </c>
      <c r="AP49" s="14">
        <f t="shared" si="15"/>
        <v>0</v>
      </c>
      <c r="AQ49" s="14">
        <f t="shared" si="15"/>
        <v>0</v>
      </c>
      <c r="AR49" s="14">
        <f t="shared" si="15"/>
        <v>0</v>
      </c>
      <c r="AS49" s="14">
        <f t="shared" si="15"/>
        <v>0</v>
      </c>
      <c r="AT49" s="14">
        <f t="shared" si="15"/>
        <v>0</v>
      </c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6">
        <f t="shared" si="9"/>
        <v>0</v>
      </c>
      <c r="BF49" s="65"/>
      <c r="BG49" s="67"/>
      <c r="BH49" s="44"/>
      <c r="BI49" s="44"/>
      <c r="BJ49" s="44"/>
    </row>
    <row r="50" spans="1:66" s="26" customFormat="1" ht="31.5" customHeight="1" x14ac:dyDescent="0.25">
      <c r="A50" s="173"/>
      <c r="B50" s="155" t="s">
        <v>168</v>
      </c>
      <c r="C50" s="136" t="s">
        <v>210</v>
      </c>
      <c r="D50" s="13" t="s">
        <v>61</v>
      </c>
      <c r="E50" s="14">
        <f>E52</f>
        <v>4</v>
      </c>
      <c r="F50" s="14">
        <f t="shared" ref="F50:AT50" si="16">F52</f>
        <v>4</v>
      </c>
      <c r="G50" s="14">
        <f t="shared" si="16"/>
        <v>4</v>
      </c>
      <c r="H50" s="14">
        <f t="shared" si="16"/>
        <v>4</v>
      </c>
      <c r="I50" s="14">
        <f t="shared" si="16"/>
        <v>4</v>
      </c>
      <c r="J50" s="14">
        <f t="shared" si="16"/>
        <v>4</v>
      </c>
      <c r="K50" s="14">
        <f t="shared" si="16"/>
        <v>4</v>
      </c>
      <c r="L50" s="14">
        <f t="shared" si="16"/>
        <v>4</v>
      </c>
      <c r="M50" s="14">
        <f t="shared" si="16"/>
        <v>4</v>
      </c>
      <c r="N50" s="14">
        <f t="shared" si="16"/>
        <v>4</v>
      </c>
      <c r="O50" s="14">
        <f t="shared" si="16"/>
        <v>4</v>
      </c>
      <c r="P50" s="14">
        <f t="shared" si="16"/>
        <v>4</v>
      </c>
      <c r="Q50" s="14">
        <f t="shared" si="16"/>
        <v>4</v>
      </c>
      <c r="R50" s="14">
        <f t="shared" si="16"/>
        <v>4</v>
      </c>
      <c r="S50" s="14">
        <f t="shared" si="16"/>
        <v>4</v>
      </c>
      <c r="T50" s="14">
        <f t="shared" si="16"/>
        <v>0</v>
      </c>
      <c r="U50" s="14"/>
      <c r="V50" s="14"/>
      <c r="W50" s="14"/>
      <c r="X50" s="14">
        <f t="shared" si="16"/>
        <v>4</v>
      </c>
      <c r="Y50" s="14">
        <f t="shared" si="16"/>
        <v>4</v>
      </c>
      <c r="Z50" s="14">
        <f t="shared" si="16"/>
        <v>4</v>
      </c>
      <c r="AA50" s="14">
        <f t="shared" si="16"/>
        <v>4</v>
      </c>
      <c r="AB50" s="14">
        <f t="shared" si="16"/>
        <v>4</v>
      </c>
      <c r="AC50" s="14">
        <f t="shared" si="16"/>
        <v>4</v>
      </c>
      <c r="AD50" s="14">
        <f t="shared" si="16"/>
        <v>4</v>
      </c>
      <c r="AE50" s="14">
        <f t="shared" si="16"/>
        <v>4</v>
      </c>
      <c r="AF50" s="14">
        <f t="shared" si="16"/>
        <v>4</v>
      </c>
      <c r="AG50" s="14">
        <f t="shared" si="16"/>
        <v>4</v>
      </c>
      <c r="AH50" s="14">
        <f t="shared" si="16"/>
        <v>4</v>
      </c>
      <c r="AI50" s="14">
        <f t="shared" si="16"/>
        <v>4</v>
      </c>
      <c r="AJ50" s="14">
        <f t="shared" si="16"/>
        <v>4</v>
      </c>
      <c r="AK50" s="14">
        <f t="shared" si="16"/>
        <v>4</v>
      </c>
      <c r="AL50" s="14">
        <f t="shared" si="16"/>
        <v>4</v>
      </c>
      <c r="AM50" s="14">
        <f t="shared" si="16"/>
        <v>4</v>
      </c>
      <c r="AN50" s="14">
        <f t="shared" si="16"/>
        <v>4</v>
      </c>
      <c r="AO50" s="14">
        <f t="shared" si="16"/>
        <v>4</v>
      </c>
      <c r="AP50" s="14">
        <f t="shared" si="16"/>
        <v>4</v>
      </c>
      <c r="AQ50" s="14">
        <f t="shared" si="16"/>
        <v>4</v>
      </c>
      <c r="AR50" s="14">
        <f t="shared" si="16"/>
        <v>4</v>
      </c>
      <c r="AS50" s="14">
        <f t="shared" si="16"/>
        <v>0</v>
      </c>
      <c r="AT50" s="14">
        <f t="shared" si="16"/>
        <v>0</v>
      </c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4">
        <f t="shared" si="9"/>
        <v>144</v>
      </c>
      <c r="BF50" s="64"/>
      <c r="BG50" s="64"/>
      <c r="BH50" s="44"/>
      <c r="BI50" s="44"/>
      <c r="BJ50" s="44"/>
      <c r="BK50" s="27"/>
      <c r="BL50" s="27"/>
      <c r="BM50" s="27"/>
      <c r="BN50" s="27"/>
    </row>
    <row r="51" spans="1:66" s="26" customFormat="1" ht="23.25" customHeight="1" x14ac:dyDescent="0.25">
      <c r="A51" s="173"/>
      <c r="B51" s="156"/>
      <c r="C51" s="136"/>
      <c r="D51" s="13" t="s">
        <v>62</v>
      </c>
      <c r="E51" s="14">
        <f>E53</f>
        <v>0</v>
      </c>
      <c r="F51" s="14">
        <f t="shared" ref="F51:AT51" si="17">F53</f>
        <v>0</v>
      </c>
      <c r="G51" s="14">
        <f t="shared" si="17"/>
        <v>0</v>
      </c>
      <c r="H51" s="14">
        <f t="shared" si="17"/>
        <v>0</v>
      </c>
      <c r="I51" s="14">
        <f t="shared" si="17"/>
        <v>0</v>
      </c>
      <c r="J51" s="14">
        <f t="shared" si="17"/>
        <v>0</v>
      </c>
      <c r="K51" s="14">
        <f t="shared" si="17"/>
        <v>0</v>
      </c>
      <c r="L51" s="14">
        <f t="shared" si="17"/>
        <v>0</v>
      </c>
      <c r="M51" s="14">
        <f t="shared" si="17"/>
        <v>0</v>
      </c>
      <c r="N51" s="14">
        <f t="shared" si="17"/>
        <v>0</v>
      </c>
      <c r="O51" s="14">
        <f t="shared" si="17"/>
        <v>0</v>
      </c>
      <c r="P51" s="14">
        <f t="shared" si="17"/>
        <v>0</v>
      </c>
      <c r="Q51" s="14">
        <f t="shared" si="17"/>
        <v>0</v>
      </c>
      <c r="R51" s="14">
        <f t="shared" si="17"/>
        <v>0</v>
      </c>
      <c r="S51" s="14">
        <f t="shared" si="17"/>
        <v>0</v>
      </c>
      <c r="T51" s="14">
        <f t="shared" si="17"/>
        <v>0</v>
      </c>
      <c r="U51" s="14"/>
      <c r="V51" s="14"/>
      <c r="W51" s="14"/>
      <c r="X51" s="14">
        <f t="shared" si="17"/>
        <v>0</v>
      </c>
      <c r="Y51" s="14">
        <f t="shared" si="17"/>
        <v>0</v>
      </c>
      <c r="Z51" s="14">
        <f t="shared" si="17"/>
        <v>0</v>
      </c>
      <c r="AA51" s="14">
        <f t="shared" si="17"/>
        <v>0</v>
      </c>
      <c r="AB51" s="14">
        <f t="shared" si="17"/>
        <v>0</v>
      </c>
      <c r="AC51" s="14">
        <f t="shared" si="17"/>
        <v>0</v>
      </c>
      <c r="AD51" s="14">
        <f t="shared" si="17"/>
        <v>0</v>
      </c>
      <c r="AE51" s="14">
        <f t="shared" si="17"/>
        <v>0</v>
      </c>
      <c r="AF51" s="14">
        <f t="shared" si="17"/>
        <v>0</v>
      </c>
      <c r="AG51" s="14">
        <f t="shared" si="17"/>
        <v>0</v>
      </c>
      <c r="AH51" s="14">
        <f t="shared" si="17"/>
        <v>0</v>
      </c>
      <c r="AI51" s="14">
        <f t="shared" si="17"/>
        <v>0</v>
      </c>
      <c r="AJ51" s="14">
        <f t="shared" si="17"/>
        <v>0</v>
      </c>
      <c r="AK51" s="14">
        <f t="shared" si="17"/>
        <v>0</v>
      </c>
      <c r="AL51" s="14">
        <f t="shared" si="17"/>
        <v>0</v>
      </c>
      <c r="AM51" s="14">
        <f t="shared" si="17"/>
        <v>0</v>
      </c>
      <c r="AN51" s="14">
        <f t="shared" si="17"/>
        <v>0</v>
      </c>
      <c r="AO51" s="14">
        <f t="shared" si="17"/>
        <v>0</v>
      </c>
      <c r="AP51" s="14">
        <f t="shared" si="17"/>
        <v>0</v>
      </c>
      <c r="AQ51" s="14">
        <f t="shared" si="17"/>
        <v>0</v>
      </c>
      <c r="AR51" s="14">
        <f t="shared" si="17"/>
        <v>0</v>
      </c>
      <c r="AS51" s="14">
        <f t="shared" si="17"/>
        <v>0</v>
      </c>
      <c r="AT51" s="14">
        <f t="shared" si="17"/>
        <v>0</v>
      </c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6">
        <f t="shared" si="9"/>
        <v>0</v>
      </c>
      <c r="BF51" s="65"/>
      <c r="BG51" s="64"/>
      <c r="BH51" s="44"/>
      <c r="BI51" s="44"/>
      <c r="BJ51" s="44"/>
      <c r="BK51" s="27"/>
      <c r="BL51" s="27"/>
      <c r="BM51" s="27"/>
      <c r="BN51" s="27"/>
    </row>
    <row r="52" spans="1:66" s="37" customFormat="1" ht="18" customHeight="1" x14ac:dyDescent="0.25">
      <c r="A52" s="173"/>
      <c r="B52" s="137" t="s">
        <v>114</v>
      </c>
      <c r="C52" s="129" t="s">
        <v>211</v>
      </c>
      <c r="D52" s="17" t="s">
        <v>61</v>
      </c>
      <c r="E52" s="18">
        <v>4</v>
      </c>
      <c r="F52" s="18">
        <v>4</v>
      </c>
      <c r="G52" s="18">
        <v>4</v>
      </c>
      <c r="H52" s="18">
        <v>4</v>
      </c>
      <c r="I52" s="18">
        <v>4</v>
      </c>
      <c r="J52" s="18">
        <v>4</v>
      </c>
      <c r="K52" s="18">
        <v>4</v>
      </c>
      <c r="L52" s="18">
        <v>4</v>
      </c>
      <c r="M52" s="18">
        <v>4</v>
      </c>
      <c r="N52" s="18">
        <v>4</v>
      </c>
      <c r="O52" s="18">
        <v>4</v>
      </c>
      <c r="P52" s="18">
        <v>4</v>
      </c>
      <c r="Q52" s="18">
        <v>4</v>
      </c>
      <c r="R52" s="18">
        <v>4</v>
      </c>
      <c r="S52" s="18">
        <v>4</v>
      </c>
      <c r="T52" s="18"/>
      <c r="U52" s="79"/>
      <c r="V52" s="79"/>
      <c r="W52" s="79"/>
      <c r="X52" s="18">
        <v>4</v>
      </c>
      <c r="Y52" s="18">
        <v>4</v>
      </c>
      <c r="Z52" s="18">
        <v>4</v>
      </c>
      <c r="AA52" s="18">
        <v>4</v>
      </c>
      <c r="AB52" s="18">
        <v>4</v>
      </c>
      <c r="AC52" s="18">
        <v>4</v>
      </c>
      <c r="AD52" s="18">
        <v>4</v>
      </c>
      <c r="AE52" s="18">
        <v>4</v>
      </c>
      <c r="AF52" s="18">
        <v>4</v>
      </c>
      <c r="AG52" s="18">
        <v>4</v>
      </c>
      <c r="AH52" s="18">
        <v>4</v>
      </c>
      <c r="AI52" s="18">
        <v>4</v>
      </c>
      <c r="AJ52" s="18">
        <v>4</v>
      </c>
      <c r="AK52" s="18">
        <v>4</v>
      </c>
      <c r="AL52" s="18">
        <v>4</v>
      </c>
      <c r="AM52" s="18">
        <v>4</v>
      </c>
      <c r="AN52" s="18">
        <v>4</v>
      </c>
      <c r="AO52" s="18">
        <v>4</v>
      </c>
      <c r="AP52" s="18">
        <v>4</v>
      </c>
      <c r="AQ52" s="18">
        <v>4</v>
      </c>
      <c r="AR52" s="18">
        <v>4</v>
      </c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9">
        <f t="shared" si="9"/>
        <v>144</v>
      </c>
      <c r="BF52" s="66"/>
      <c r="BG52" s="66"/>
      <c r="BH52" s="42"/>
      <c r="BI52" s="42"/>
      <c r="BJ52" s="42"/>
    </row>
    <row r="53" spans="1:66" s="37" customFormat="1" ht="14.25" customHeight="1" x14ac:dyDescent="0.25">
      <c r="A53" s="173"/>
      <c r="B53" s="138"/>
      <c r="C53" s="129"/>
      <c r="D53" s="17" t="s">
        <v>62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79"/>
      <c r="V53" s="79"/>
      <c r="W53" s="79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79"/>
      <c r="AQ53" s="79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20">
        <f t="shared" si="9"/>
        <v>0</v>
      </c>
      <c r="BF53" s="67"/>
      <c r="BG53" s="67"/>
      <c r="BH53" s="42"/>
      <c r="BI53" s="42"/>
      <c r="BJ53" s="42"/>
    </row>
    <row r="54" spans="1:66" s="26" customFormat="1" ht="22.5" customHeight="1" x14ac:dyDescent="0.25">
      <c r="A54" s="173"/>
      <c r="B54" s="155" t="s">
        <v>140</v>
      </c>
      <c r="C54" s="155" t="s">
        <v>169</v>
      </c>
      <c r="D54" s="13" t="s">
        <v>61</v>
      </c>
      <c r="E54" s="15">
        <f>E56+E58</f>
        <v>2</v>
      </c>
      <c r="F54" s="15">
        <f t="shared" ref="F54:AT54" si="18">F56+F58</f>
        <v>2</v>
      </c>
      <c r="G54" s="15">
        <f t="shared" si="18"/>
        <v>2</v>
      </c>
      <c r="H54" s="15">
        <f t="shared" si="18"/>
        <v>2</v>
      </c>
      <c r="I54" s="15">
        <f t="shared" si="18"/>
        <v>2</v>
      </c>
      <c r="J54" s="15">
        <f t="shared" si="18"/>
        <v>2</v>
      </c>
      <c r="K54" s="15">
        <f t="shared" si="18"/>
        <v>2</v>
      </c>
      <c r="L54" s="15">
        <f t="shared" si="18"/>
        <v>2</v>
      </c>
      <c r="M54" s="15">
        <f t="shared" si="18"/>
        <v>2</v>
      </c>
      <c r="N54" s="15">
        <f t="shared" si="18"/>
        <v>2</v>
      </c>
      <c r="O54" s="15">
        <f t="shared" si="18"/>
        <v>2</v>
      </c>
      <c r="P54" s="15">
        <f t="shared" si="18"/>
        <v>2</v>
      </c>
      <c r="Q54" s="15">
        <f t="shared" si="18"/>
        <v>2</v>
      </c>
      <c r="R54" s="15">
        <f t="shared" si="18"/>
        <v>2</v>
      </c>
      <c r="S54" s="15">
        <f t="shared" si="18"/>
        <v>2</v>
      </c>
      <c r="T54" s="15">
        <f t="shared" si="18"/>
        <v>36</v>
      </c>
      <c r="U54" s="15"/>
      <c r="V54" s="15"/>
      <c r="W54" s="15"/>
      <c r="X54" s="15">
        <f t="shared" si="18"/>
        <v>4</v>
      </c>
      <c r="Y54" s="15">
        <f t="shared" si="18"/>
        <v>4</v>
      </c>
      <c r="Z54" s="15">
        <f t="shared" si="18"/>
        <v>4</v>
      </c>
      <c r="AA54" s="15">
        <f t="shared" si="18"/>
        <v>4</v>
      </c>
      <c r="AB54" s="15">
        <f t="shared" si="18"/>
        <v>4</v>
      </c>
      <c r="AC54" s="15">
        <f t="shared" si="18"/>
        <v>4</v>
      </c>
      <c r="AD54" s="15">
        <f t="shared" si="18"/>
        <v>4</v>
      </c>
      <c r="AE54" s="15">
        <f t="shared" si="18"/>
        <v>4</v>
      </c>
      <c r="AF54" s="15">
        <f t="shared" si="18"/>
        <v>4</v>
      </c>
      <c r="AG54" s="15">
        <f t="shared" si="18"/>
        <v>4</v>
      </c>
      <c r="AH54" s="15">
        <f t="shared" si="18"/>
        <v>4</v>
      </c>
      <c r="AI54" s="15">
        <f t="shared" si="18"/>
        <v>4</v>
      </c>
      <c r="AJ54" s="15">
        <f t="shared" si="18"/>
        <v>4</v>
      </c>
      <c r="AK54" s="15">
        <f t="shared" si="18"/>
        <v>4</v>
      </c>
      <c r="AL54" s="15">
        <f t="shared" si="18"/>
        <v>4</v>
      </c>
      <c r="AM54" s="15">
        <f t="shared" si="18"/>
        <v>4</v>
      </c>
      <c r="AN54" s="15">
        <f t="shared" si="18"/>
        <v>4</v>
      </c>
      <c r="AO54" s="15">
        <f t="shared" si="18"/>
        <v>4</v>
      </c>
      <c r="AP54" s="15">
        <f t="shared" si="18"/>
        <v>4</v>
      </c>
      <c r="AQ54" s="15">
        <f t="shared" si="18"/>
        <v>4</v>
      </c>
      <c r="AR54" s="15">
        <f t="shared" si="18"/>
        <v>4</v>
      </c>
      <c r="AS54" s="15">
        <f t="shared" si="18"/>
        <v>36</v>
      </c>
      <c r="AT54" s="15">
        <f t="shared" si="18"/>
        <v>36</v>
      </c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4">
        <f t="shared" si="9"/>
        <v>222</v>
      </c>
      <c r="BF54" s="64"/>
      <c r="BG54" s="64"/>
      <c r="BH54" s="44"/>
      <c r="BI54" s="44"/>
      <c r="BJ54" s="44"/>
      <c r="BK54" s="27"/>
      <c r="BL54" s="27"/>
      <c r="BM54" s="27"/>
      <c r="BN54" s="27"/>
    </row>
    <row r="55" spans="1:66" s="26" customFormat="1" ht="26.25" customHeight="1" x14ac:dyDescent="0.25">
      <c r="A55" s="173"/>
      <c r="B55" s="156"/>
      <c r="C55" s="156"/>
      <c r="D55" s="13" t="s">
        <v>62</v>
      </c>
      <c r="E55" s="14">
        <f>E57</f>
        <v>0</v>
      </c>
      <c r="F55" s="14">
        <f t="shared" ref="F55:AT55" si="19">F57</f>
        <v>0</v>
      </c>
      <c r="G55" s="14">
        <f t="shared" si="19"/>
        <v>0</v>
      </c>
      <c r="H55" s="14">
        <f t="shared" si="19"/>
        <v>0</v>
      </c>
      <c r="I55" s="14">
        <f t="shared" si="19"/>
        <v>0</v>
      </c>
      <c r="J55" s="14">
        <f t="shared" si="19"/>
        <v>0</v>
      </c>
      <c r="K55" s="14">
        <f t="shared" si="19"/>
        <v>0</v>
      </c>
      <c r="L55" s="14">
        <f t="shared" si="19"/>
        <v>0</v>
      </c>
      <c r="M55" s="14">
        <f t="shared" si="19"/>
        <v>0</v>
      </c>
      <c r="N55" s="14">
        <f t="shared" si="19"/>
        <v>0</v>
      </c>
      <c r="O55" s="14">
        <f t="shared" si="19"/>
        <v>0</v>
      </c>
      <c r="P55" s="14">
        <f t="shared" si="19"/>
        <v>0</v>
      </c>
      <c r="Q55" s="14">
        <f t="shared" si="19"/>
        <v>0</v>
      </c>
      <c r="R55" s="14">
        <f t="shared" si="19"/>
        <v>0</v>
      </c>
      <c r="S55" s="14">
        <f t="shared" si="19"/>
        <v>0</v>
      </c>
      <c r="T55" s="14">
        <f t="shared" si="19"/>
        <v>0</v>
      </c>
      <c r="U55" s="14"/>
      <c r="V55" s="14"/>
      <c r="W55" s="14"/>
      <c r="X55" s="14">
        <f t="shared" si="19"/>
        <v>0</v>
      </c>
      <c r="Y55" s="14">
        <f t="shared" si="19"/>
        <v>0</v>
      </c>
      <c r="Z55" s="14">
        <f t="shared" si="19"/>
        <v>0</v>
      </c>
      <c r="AA55" s="14">
        <f t="shared" si="19"/>
        <v>0</v>
      </c>
      <c r="AB55" s="14">
        <f t="shared" si="19"/>
        <v>0</v>
      </c>
      <c r="AC55" s="14">
        <f t="shared" si="19"/>
        <v>0</v>
      </c>
      <c r="AD55" s="14">
        <f t="shared" si="19"/>
        <v>0</v>
      </c>
      <c r="AE55" s="14">
        <f t="shared" si="19"/>
        <v>0</v>
      </c>
      <c r="AF55" s="14">
        <f t="shared" si="19"/>
        <v>0</v>
      </c>
      <c r="AG55" s="14">
        <f t="shared" si="19"/>
        <v>0</v>
      </c>
      <c r="AH55" s="14">
        <f t="shared" si="19"/>
        <v>0</v>
      </c>
      <c r="AI55" s="14">
        <f t="shared" si="19"/>
        <v>0</v>
      </c>
      <c r="AJ55" s="14">
        <f t="shared" si="19"/>
        <v>0</v>
      </c>
      <c r="AK55" s="14">
        <f t="shared" si="19"/>
        <v>0</v>
      </c>
      <c r="AL55" s="14">
        <f t="shared" si="19"/>
        <v>0</v>
      </c>
      <c r="AM55" s="14">
        <f t="shared" si="19"/>
        <v>0</v>
      </c>
      <c r="AN55" s="14">
        <f t="shared" si="19"/>
        <v>0</v>
      </c>
      <c r="AO55" s="14">
        <f t="shared" si="19"/>
        <v>0</v>
      </c>
      <c r="AP55" s="14">
        <f t="shared" si="19"/>
        <v>0</v>
      </c>
      <c r="AQ55" s="14">
        <f t="shared" si="19"/>
        <v>0</v>
      </c>
      <c r="AR55" s="14">
        <f t="shared" si="19"/>
        <v>0</v>
      </c>
      <c r="AS55" s="14">
        <f t="shared" si="19"/>
        <v>0</v>
      </c>
      <c r="AT55" s="14">
        <f t="shared" si="19"/>
        <v>0</v>
      </c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6">
        <f t="shared" si="9"/>
        <v>0</v>
      </c>
      <c r="BF55" s="65"/>
      <c r="BG55" s="64"/>
      <c r="BH55" s="44"/>
      <c r="BI55" s="44"/>
      <c r="BJ55" s="44"/>
      <c r="BK55" s="27"/>
      <c r="BL55" s="27"/>
      <c r="BM55" s="27"/>
      <c r="BN55" s="27"/>
    </row>
    <row r="56" spans="1:66" s="37" customFormat="1" x14ac:dyDescent="0.25">
      <c r="A56" s="173"/>
      <c r="B56" s="128" t="s">
        <v>141</v>
      </c>
      <c r="C56" s="129" t="s">
        <v>212</v>
      </c>
      <c r="D56" s="17" t="s">
        <v>61</v>
      </c>
      <c r="E56" s="18">
        <v>2</v>
      </c>
      <c r="F56" s="18">
        <v>2</v>
      </c>
      <c r="G56" s="18">
        <v>2</v>
      </c>
      <c r="H56" s="18">
        <v>2</v>
      </c>
      <c r="I56" s="18">
        <v>2</v>
      </c>
      <c r="J56" s="18">
        <v>2</v>
      </c>
      <c r="K56" s="18">
        <v>2</v>
      </c>
      <c r="L56" s="18">
        <v>2</v>
      </c>
      <c r="M56" s="18">
        <v>2</v>
      </c>
      <c r="N56" s="18">
        <v>2</v>
      </c>
      <c r="O56" s="18">
        <v>2</v>
      </c>
      <c r="P56" s="18">
        <v>2</v>
      </c>
      <c r="Q56" s="18">
        <v>2</v>
      </c>
      <c r="R56" s="18">
        <v>2</v>
      </c>
      <c r="S56" s="18">
        <v>2</v>
      </c>
      <c r="T56" s="18"/>
      <c r="U56" s="79"/>
      <c r="V56" s="79"/>
      <c r="W56" s="79"/>
      <c r="X56" s="18">
        <v>4</v>
      </c>
      <c r="Y56" s="18">
        <v>4</v>
      </c>
      <c r="Z56" s="18">
        <v>4</v>
      </c>
      <c r="AA56" s="18">
        <v>4</v>
      </c>
      <c r="AB56" s="18">
        <v>4</v>
      </c>
      <c r="AC56" s="18">
        <v>4</v>
      </c>
      <c r="AD56" s="18">
        <v>4</v>
      </c>
      <c r="AE56" s="18">
        <v>4</v>
      </c>
      <c r="AF56" s="18">
        <v>4</v>
      </c>
      <c r="AG56" s="18">
        <v>4</v>
      </c>
      <c r="AH56" s="18">
        <v>4</v>
      </c>
      <c r="AI56" s="18">
        <v>4</v>
      </c>
      <c r="AJ56" s="18">
        <v>4</v>
      </c>
      <c r="AK56" s="18">
        <v>4</v>
      </c>
      <c r="AL56" s="18">
        <v>4</v>
      </c>
      <c r="AM56" s="18">
        <v>4</v>
      </c>
      <c r="AN56" s="18">
        <v>4</v>
      </c>
      <c r="AO56" s="18">
        <v>4</v>
      </c>
      <c r="AP56" s="18">
        <v>4</v>
      </c>
      <c r="AQ56" s="18">
        <v>4</v>
      </c>
      <c r="AR56" s="18">
        <v>4</v>
      </c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9">
        <f t="shared" si="9"/>
        <v>114</v>
      </c>
      <c r="BF56" s="66"/>
      <c r="BG56" s="66"/>
      <c r="BH56" s="42"/>
      <c r="BI56" s="42"/>
      <c r="BJ56" s="42"/>
    </row>
    <row r="57" spans="1:66" s="37" customFormat="1" x14ac:dyDescent="0.25">
      <c r="A57" s="173"/>
      <c r="B57" s="128"/>
      <c r="C57" s="129"/>
      <c r="D57" s="17" t="s">
        <v>62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20">
        <f t="shared" si="9"/>
        <v>0</v>
      </c>
      <c r="BF57" s="67"/>
      <c r="BG57" s="67"/>
      <c r="BH57" s="42"/>
      <c r="BI57" s="42"/>
      <c r="BJ57" s="42"/>
    </row>
    <row r="58" spans="1:66" s="37" customFormat="1" ht="21.6" customHeight="1" x14ac:dyDescent="0.25">
      <c r="A58" s="173"/>
      <c r="B58" s="79" t="s">
        <v>142</v>
      </c>
      <c r="C58" s="80" t="s">
        <v>116</v>
      </c>
      <c r="D58" s="17" t="s">
        <v>61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>
        <v>36</v>
      </c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18"/>
      <c r="AS58" s="18">
        <v>36</v>
      </c>
      <c r="AT58" s="18">
        <v>36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9">
        <f t="shared" si="9"/>
        <v>108</v>
      </c>
      <c r="BF58" s="66"/>
      <c r="BG58" s="66"/>
      <c r="BH58" s="42"/>
      <c r="BI58" s="42"/>
      <c r="BJ58" s="42"/>
    </row>
    <row r="59" spans="1:66" s="37" customFormat="1" ht="23.45" customHeight="1" x14ac:dyDescent="0.25">
      <c r="A59" s="173"/>
      <c r="B59" s="79" t="s">
        <v>178</v>
      </c>
      <c r="C59" s="39" t="s">
        <v>177</v>
      </c>
      <c r="D59" s="40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79">
        <v>36</v>
      </c>
      <c r="V59" s="79"/>
      <c r="W59" s="79"/>
      <c r="X59" s="23"/>
      <c r="Y59" s="22"/>
      <c r="Z59" s="23"/>
      <c r="AA59" s="22"/>
      <c r="AB59" s="23"/>
      <c r="AC59" s="22"/>
      <c r="AD59" s="23"/>
      <c r="AE59" s="23"/>
      <c r="AF59" s="23"/>
      <c r="AG59" s="23"/>
      <c r="AH59" s="23"/>
      <c r="AI59" s="22"/>
      <c r="AJ59" s="23"/>
      <c r="AK59" s="22"/>
      <c r="AL59" s="23"/>
      <c r="AM59" s="22"/>
      <c r="AN59" s="23"/>
      <c r="AO59" s="23"/>
      <c r="AP59" s="79"/>
      <c r="AQ59" s="79"/>
      <c r="AR59" s="79"/>
      <c r="AS59" s="79"/>
      <c r="AT59" s="79"/>
      <c r="AU59" s="79">
        <v>36</v>
      </c>
      <c r="AV59" s="18"/>
      <c r="AW59" s="18"/>
      <c r="AX59" s="18"/>
      <c r="AY59" s="18"/>
      <c r="AZ59" s="18"/>
      <c r="BA59" s="18"/>
      <c r="BB59" s="18"/>
      <c r="BC59" s="18"/>
      <c r="BD59" s="18"/>
      <c r="BE59" s="20">
        <f t="shared" ref="BE59" si="20">SUM(E59:BD59)</f>
        <v>72</v>
      </c>
      <c r="BF59" s="67"/>
      <c r="BG59" s="60"/>
      <c r="BH59" s="42"/>
      <c r="BI59" s="42"/>
      <c r="BJ59" s="42"/>
    </row>
    <row r="60" spans="1:66" s="26" customFormat="1" ht="26.25" customHeight="1" x14ac:dyDescent="0.25">
      <c r="A60" s="173"/>
      <c r="B60" s="165" t="s">
        <v>87</v>
      </c>
      <c r="C60" s="166"/>
      <c r="D60" s="167"/>
      <c r="E60" s="14">
        <f t="shared" ref="E60:T60" si="21">E8+E16+E24+E32+E48</f>
        <v>36</v>
      </c>
      <c r="F60" s="14">
        <f t="shared" si="21"/>
        <v>36</v>
      </c>
      <c r="G60" s="14">
        <f t="shared" si="21"/>
        <v>36</v>
      </c>
      <c r="H60" s="14">
        <f t="shared" si="21"/>
        <v>36</v>
      </c>
      <c r="I60" s="14">
        <f t="shared" si="21"/>
        <v>36</v>
      </c>
      <c r="J60" s="14">
        <f t="shared" si="21"/>
        <v>36</v>
      </c>
      <c r="K60" s="14">
        <f t="shared" si="21"/>
        <v>36</v>
      </c>
      <c r="L60" s="14">
        <f t="shared" si="21"/>
        <v>36</v>
      </c>
      <c r="M60" s="14">
        <f t="shared" si="21"/>
        <v>36</v>
      </c>
      <c r="N60" s="14">
        <f t="shared" si="21"/>
        <v>36</v>
      </c>
      <c r="O60" s="14">
        <f t="shared" si="21"/>
        <v>36</v>
      </c>
      <c r="P60" s="14">
        <f t="shared" si="21"/>
        <v>36</v>
      </c>
      <c r="Q60" s="14">
        <f t="shared" si="21"/>
        <v>36</v>
      </c>
      <c r="R60" s="14">
        <f t="shared" si="21"/>
        <v>36</v>
      </c>
      <c r="S60" s="14">
        <f t="shared" si="21"/>
        <v>32</v>
      </c>
      <c r="T60" s="14">
        <f t="shared" si="21"/>
        <v>36</v>
      </c>
      <c r="U60" s="14">
        <f>U59</f>
        <v>36</v>
      </c>
      <c r="V60" s="14">
        <f t="shared" ref="V60:AT60" si="22">V8+V16+V24+V32+V48</f>
        <v>0</v>
      </c>
      <c r="W60" s="14">
        <f t="shared" si="22"/>
        <v>0</v>
      </c>
      <c r="X60" s="14">
        <f t="shared" si="22"/>
        <v>36</v>
      </c>
      <c r="Y60" s="14">
        <f t="shared" si="22"/>
        <v>36</v>
      </c>
      <c r="Z60" s="14">
        <f t="shared" si="22"/>
        <v>36</v>
      </c>
      <c r="AA60" s="14">
        <f t="shared" si="22"/>
        <v>36</v>
      </c>
      <c r="AB60" s="14">
        <f t="shared" si="22"/>
        <v>36</v>
      </c>
      <c r="AC60" s="14">
        <f t="shared" si="22"/>
        <v>36</v>
      </c>
      <c r="AD60" s="14">
        <f t="shared" si="22"/>
        <v>36</v>
      </c>
      <c r="AE60" s="14">
        <f t="shared" si="22"/>
        <v>36</v>
      </c>
      <c r="AF60" s="14">
        <f t="shared" si="22"/>
        <v>36</v>
      </c>
      <c r="AG60" s="14">
        <f t="shared" si="22"/>
        <v>36</v>
      </c>
      <c r="AH60" s="14">
        <f t="shared" si="22"/>
        <v>36</v>
      </c>
      <c r="AI60" s="14">
        <f t="shared" si="22"/>
        <v>36</v>
      </c>
      <c r="AJ60" s="14">
        <f t="shared" si="22"/>
        <v>36</v>
      </c>
      <c r="AK60" s="14">
        <f t="shared" si="22"/>
        <v>36</v>
      </c>
      <c r="AL60" s="14">
        <f t="shared" si="22"/>
        <v>36</v>
      </c>
      <c r="AM60" s="14">
        <f t="shared" si="22"/>
        <v>36</v>
      </c>
      <c r="AN60" s="14">
        <f t="shared" si="22"/>
        <v>36</v>
      </c>
      <c r="AO60" s="14">
        <f t="shared" si="22"/>
        <v>36</v>
      </c>
      <c r="AP60" s="14">
        <f t="shared" si="22"/>
        <v>36</v>
      </c>
      <c r="AQ60" s="14">
        <f t="shared" si="22"/>
        <v>36</v>
      </c>
      <c r="AR60" s="14">
        <f t="shared" si="22"/>
        <v>32</v>
      </c>
      <c r="AS60" s="14">
        <f t="shared" si="22"/>
        <v>36</v>
      </c>
      <c r="AT60" s="14">
        <f t="shared" si="22"/>
        <v>36</v>
      </c>
      <c r="AU60" s="14">
        <f>AU59</f>
        <v>36</v>
      </c>
      <c r="AV60" s="14">
        <f>AV59</f>
        <v>0</v>
      </c>
      <c r="AW60" s="14">
        <f t="shared" ref="AW60:BD61" si="23">AW8+AW16+AW24+AW32+AW48</f>
        <v>0</v>
      </c>
      <c r="AX60" s="14">
        <f t="shared" si="23"/>
        <v>0</v>
      </c>
      <c r="AY60" s="14">
        <f t="shared" si="23"/>
        <v>0</v>
      </c>
      <c r="AZ60" s="14">
        <f t="shared" si="23"/>
        <v>0</v>
      </c>
      <c r="BA60" s="14">
        <f t="shared" si="23"/>
        <v>0</v>
      </c>
      <c r="BB60" s="14">
        <f t="shared" si="23"/>
        <v>0</v>
      </c>
      <c r="BC60" s="14">
        <f t="shared" si="23"/>
        <v>0</v>
      </c>
      <c r="BD60" s="14">
        <f t="shared" si="23"/>
        <v>0</v>
      </c>
      <c r="BE60" s="14">
        <f>SUM(E60:BD60)</f>
        <v>1468</v>
      </c>
      <c r="BF60" s="64"/>
      <c r="BG60" s="64"/>
      <c r="BH60" s="44"/>
      <c r="BI60" s="44"/>
      <c r="BJ60" s="44"/>
      <c r="BK60" s="27"/>
      <c r="BL60" s="27"/>
      <c r="BM60" s="27"/>
      <c r="BN60" s="27"/>
    </row>
    <row r="61" spans="1:66" s="26" customFormat="1" ht="25.5" customHeight="1" x14ac:dyDescent="0.25">
      <c r="A61" s="173"/>
      <c r="B61" s="165" t="s">
        <v>88</v>
      </c>
      <c r="C61" s="166"/>
      <c r="D61" s="167"/>
      <c r="E61" s="14">
        <f t="shared" ref="E61:T61" si="24">E9+E17+E25+E33+E49</f>
        <v>0</v>
      </c>
      <c r="F61" s="14">
        <f t="shared" si="24"/>
        <v>0</v>
      </c>
      <c r="G61" s="14">
        <f t="shared" si="24"/>
        <v>0</v>
      </c>
      <c r="H61" s="14">
        <f t="shared" si="24"/>
        <v>0</v>
      </c>
      <c r="I61" s="14">
        <f t="shared" si="24"/>
        <v>0</v>
      </c>
      <c r="J61" s="14">
        <f t="shared" si="24"/>
        <v>0</v>
      </c>
      <c r="K61" s="14">
        <f t="shared" si="24"/>
        <v>0</v>
      </c>
      <c r="L61" s="14">
        <f t="shared" si="24"/>
        <v>0</v>
      </c>
      <c r="M61" s="14">
        <f t="shared" si="24"/>
        <v>0</v>
      </c>
      <c r="N61" s="14">
        <f t="shared" si="24"/>
        <v>0</v>
      </c>
      <c r="O61" s="14">
        <f t="shared" si="24"/>
        <v>0</v>
      </c>
      <c r="P61" s="14">
        <f t="shared" si="24"/>
        <v>0</v>
      </c>
      <c r="Q61" s="14">
        <f t="shared" si="24"/>
        <v>0</v>
      </c>
      <c r="R61" s="14">
        <f t="shared" si="24"/>
        <v>0</v>
      </c>
      <c r="S61" s="14">
        <f t="shared" si="24"/>
        <v>4</v>
      </c>
      <c r="T61" s="14">
        <f t="shared" si="24"/>
        <v>0</v>
      </c>
      <c r="U61" s="14">
        <f>U9+U17+U25+U33+U49</f>
        <v>0</v>
      </c>
      <c r="V61" s="14">
        <f t="shared" ref="V61:AT61" si="25">V9+V17+V25+V33+V49</f>
        <v>0</v>
      </c>
      <c r="W61" s="14">
        <f t="shared" si="25"/>
        <v>0</v>
      </c>
      <c r="X61" s="14">
        <f t="shared" si="25"/>
        <v>0</v>
      </c>
      <c r="Y61" s="14">
        <f t="shared" si="25"/>
        <v>0</v>
      </c>
      <c r="Z61" s="14">
        <f t="shared" si="25"/>
        <v>0</v>
      </c>
      <c r="AA61" s="14">
        <f t="shared" si="25"/>
        <v>0</v>
      </c>
      <c r="AB61" s="14">
        <f t="shared" si="25"/>
        <v>0</v>
      </c>
      <c r="AC61" s="14">
        <f t="shared" si="25"/>
        <v>0</v>
      </c>
      <c r="AD61" s="14">
        <f t="shared" si="25"/>
        <v>0</v>
      </c>
      <c r="AE61" s="14">
        <f t="shared" si="25"/>
        <v>0</v>
      </c>
      <c r="AF61" s="14">
        <f t="shared" si="25"/>
        <v>0</v>
      </c>
      <c r="AG61" s="14">
        <f t="shared" si="25"/>
        <v>0</v>
      </c>
      <c r="AH61" s="14">
        <f t="shared" si="25"/>
        <v>0</v>
      </c>
      <c r="AI61" s="14">
        <f t="shared" si="25"/>
        <v>0</v>
      </c>
      <c r="AJ61" s="14">
        <f t="shared" si="25"/>
        <v>0</v>
      </c>
      <c r="AK61" s="14">
        <f t="shared" si="25"/>
        <v>0</v>
      </c>
      <c r="AL61" s="14">
        <f t="shared" si="25"/>
        <v>0</v>
      </c>
      <c r="AM61" s="14">
        <f t="shared" si="25"/>
        <v>0</v>
      </c>
      <c r="AN61" s="14">
        <f t="shared" si="25"/>
        <v>0</v>
      </c>
      <c r="AO61" s="14">
        <f t="shared" si="25"/>
        <v>0</v>
      </c>
      <c r="AP61" s="14">
        <f t="shared" si="25"/>
        <v>0</v>
      </c>
      <c r="AQ61" s="14">
        <f t="shared" si="25"/>
        <v>0</v>
      </c>
      <c r="AR61" s="14">
        <f t="shared" si="25"/>
        <v>4</v>
      </c>
      <c r="AS61" s="14">
        <f t="shared" si="25"/>
        <v>0</v>
      </c>
      <c r="AT61" s="14">
        <f t="shared" si="25"/>
        <v>0</v>
      </c>
      <c r="AU61" s="14">
        <f>AU9+AU17+AU25+AU33+AU49</f>
        <v>0</v>
      </c>
      <c r="AV61" s="14">
        <f>AV9+AV17+AV25+AV33+AV49</f>
        <v>0</v>
      </c>
      <c r="AW61" s="14">
        <f t="shared" si="23"/>
        <v>0</v>
      </c>
      <c r="AX61" s="14">
        <f t="shared" si="23"/>
        <v>0</v>
      </c>
      <c r="AY61" s="14">
        <f t="shared" si="23"/>
        <v>0</v>
      </c>
      <c r="AZ61" s="14">
        <f t="shared" si="23"/>
        <v>0</v>
      </c>
      <c r="BA61" s="14">
        <f t="shared" si="23"/>
        <v>0</v>
      </c>
      <c r="BB61" s="14">
        <f t="shared" si="23"/>
        <v>0</v>
      </c>
      <c r="BC61" s="14">
        <f t="shared" si="23"/>
        <v>0</v>
      </c>
      <c r="BD61" s="14">
        <f t="shared" si="23"/>
        <v>0</v>
      </c>
      <c r="BE61" s="14">
        <f t="shared" ref="BE61:BE62" si="26">SUM(E61:BD61)</f>
        <v>8</v>
      </c>
      <c r="BF61" s="64"/>
      <c r="BG61" s="64"/>
      <c r="BH61" s="44"/>
      <c r="BI61" s="44"/>
      <c r="BJ61" s="44"/>
      <c r="BK61" s="27"/>
      <c r="BL61" s="27"/>
      <c r="BM61" s="27"/>
      <c r="BN61" s="27"/>
    </row>
    <row r="62" spans="1:66" s="26" customFormat="1" ht="27.75" customHeight="1" x14ac:dyDescent="0.25">
      <c r="A62" s="174"/>
      <c r="B62" s="136" t="s">
        <v>89</v>
      </c>
      <c r="C62" s="136"/>
      <c r="D62" s="136"/>
      <c r="E62" s="14">
        <f>E60+E61</f>
        <v>36</v>
      </c>
      <c r="F62" s="14">
        <f t="shared" ref="F62:BD62" si="27">F60+F61</f>
        <v>36</v>
      </c>
      <c r="G62" s="14">
        <f t="shared" si="27"/>
        <v>36</v>
      </c>
      <c r="H62" s="14">
        <f t="shared" si="27"/>
        <v>36</v>
      </c>
      <c r="I62" s="14">
        <f t="shared" si="27"/>
        <v>36</v>
      </c>
      <c r="J62" s="14">
        <f t="shared" si="27"/>
        <v>36</v>
      </c>
      <c r="K62" s="14">
        <f t="shared" si="27"/>
        <v>36</v>
      </c>
      <c r="L62" s="14">
        <f t="shared" si="27"/>
        <v>36</v>
      </c>
      <c r="M62" s="14">
        <f t="shared" si="27"/>
        <v>36</v>
      </c>
      <c r="N62" s="14">
        <f t="shared" si="27"/>
        <v>36</v>
      </c>
      <c r="O62" s="14">
        <f t="shared" si="27"/>
        <v>36</v>
      </c>
      <c r="P62" s="14">
        <f t="shared" si="27"/>
        <v>36</v>
      </c>
      <c r="Q62" s="14">
        <f t="shared" si="27"/>
        <v>36</v>
      </c>
      <c r="R62" s="14">
        <f t="shared" si="27"/>
        <v>36</v>
      </c>
      <c r="S62" s="14">
        <f t="shared" si="27"/>
        <v>36</v>
      </c>
      <c r="T62" s="14">
        <f t="shared" si="27"/>
        <v>36</v>
      </c>
      <c r="U62" s="14">
        <f t="shared" si="27"/>
        <v>36</v>
      </c>
      <c r="V62" s="14">
        <f t="shared" si="27"/>
        <v>0</v>
      </c>
      <c r="W62" s="14">
        <f t="shared" si="27"/>
        <v>0</v>
      </c>
      <c r="X62" s="14">
        <f t="shared" si="27"/>
        <v>36</v>
      </c>
      <c r="Y62" s="14">
        <f t="shared" si="27"/>
        <v>36</v>
      </c>
      <c r="Z62" s="14">
        <f t="shared" si="27"/>
        <v>36</v>
      </c>
      <c r="AA62" s="14">
        <f t="shared" si="27"/>
        <v>36</v>
      </c>
      <c r="AB62" s="14">
        <f t="shared" si="27"/>
        <v>36</v>
      </c>
      <c r="AC62" s="14">
        <f t="shared" si="27"/>
        <v>36</v>
      </c>
      <c r="AD62" s="14">
        <f t="shared" si="27"/>
        <v>36</v>
      </c>
      <c r="AE62" s="14">
        <f t="shared" si="27"/>
        <v>36</v>
      </c>
      <c r="AF62" s="14">
        <f t="shared" si="27"/>
        <v>36</v>
      </c>
      <c r="AG62" s="14">
        <f t="shared" si="27"/>
        <v>36</v>
      </c>
      <c r="AH62" s="14">
        <f t="shared" si="27"/>
        <v>36</v>
      </c>
      <c r="AI62" s="14">
        <f t="shared" si="27"/>
        <v>36</v>
      </c>
      <c r="AJ62" s="14">
        <f t="shared" si="27"/>
        <v>36</v>
      </c>
      <c r="AK62" s="14">
        <f t="shared" si="27"/>
        <v>36</v>
      </c>
      <c r="AL62" s="14">
        <f t="shared" si="27"/>
        <v>36</v>
      </c>
      <c r="AM62" s="14">
        <f t="shared" si="27"/>
        <v>36</v>
      </c>
      <c r="AN62" s="14">
        <f t="shared" si="27"/>
        <v>36</v>
      </c>
      <c r="AO62" s="14">
        <f t="shared" si="27"/>
        <v>36</v>
      </c>
      <c r="AP62" s="14">
        <f t="shared" si="27"/>
        <v>36</v>
      </c>
      <c r="AQ62" s="14">
        <f t="shared" si="27"/>
        <v>36</v>
      </c>
      <c r="AR62" s="14">
        <f t="shared" si="27"/>
        <v>36</v>
      </c>
      <c r="AS62" s="14">
        <f t="shared" si="27"/>
        <v>36</v>
      </c>
      <c r="AT62" s="14">
        <f t="shared" si="27"/>
        <v>36</v>
      </c>
      <c r="AU62" s="14">
        <f t="shared" si="27"/>
        <v>36</v>
      </c>
      <c r="AV62" s="14">
        <f t="shared" si="27"/>
        <v>0</v>
      </c>
      <c r="AW62" s="14">
        <f t="shared" si="27"/>
        <v>0</v>
      </c>
      <c r="AX62" s="14">
        <f t="shared" si="27"/>
        <v>0</v>
      </c>
      <c r="AY62" s="14">
        <f t="shared" si="27"/>
        <v>0</v>
      </c>
      <c r="AZ62" s="14">
        <f t="shared" si="27"/>
        <v>0</v>
      </c>
      <c r="BA62" s="14">
        <f t="shared" si="27"/>
        <v>0</v>
      </c>
      <c r="BB62" s="14">
        <f t="shared" si="27"/>
        <v>0</v>
      </c>
      <c r="BC62" s="14">
        <f t="shared" si="27"/>
        <v>0</v>
      </c>
      <c r="BD62" s="14">
        <f t="shared" si="27"/>
        <v>0</v>
      </c>
      <c r="BE62" s="14">
        <f t="shared" si="26"/>
        <v>1476</v>
      </c>
      <c r="BF62" s="64"/>
      <c r="BG62" s="64"/>
      <c r="BH62" s="44"/>
      <c r="BI62" s="44"/>
      <c r="BJ62" s="44"/>
      <c r="BK62" s="27"/>
      <c r="BL62" s="27"/>
      <c r="BM62" s="27"/>
      <c r="BN62" s="27"/>
    </row>
    <row r="64" spans="1:66" x14ac:dyDescent="0.25">
      <c r="BH64" s="42"/>
      <c r="BI64" s="42"/>
      <c r="BJ64" s="42"/>
    </row>
  </sheetData>
  <mergeCells count="82">
    <mergeCell ref="A2:A7"/>
    <mergeCell ref="B2:B7"/>
    <mergeCell ref="C2:C7"/>
    <mergeCell ref="B12:B13"/>
    <mergeCell ref="C16:C17"/>
    <mergeCell ref="A8:A62"/>
    <mergeCell ref="B52:B53"/>
    <mergeCell ref="C52:C53"/>
    <mergeCell ref="B54:B55"/>
    <mergeCell ref="C54:C55"/>
    <mergeCell ref="B56:B57"/>
    <mergeCell ref="C20:C21"/>
    <mergeCell ref="C24:C25"/>
    <mergeCell ref="C12:C13"/>
    <mergeCell ref="B62:D62"/>
    <mergeCell ref="B42:B43"/>
    <mergeCell ref="BE2:BE7"/>
    <mergeCell ref="E4:BD4"/>
    <mergeCell ref="E6:BD6"/>
    <mergeCell ref="AM2:AM3"/>
    <mergeCell ref="AN2:AQ2"/>
    <mergeCell ref="AR2:AU2"/>
    <mergeCell ref="AV2:AV3"/>
    <mergeCell ref="AW2:AY2"/>
    <mergeCell ref="AZ2:AZ3"/>
    <mergeCell ref="Z2:Z3"/>
    <mergeCell ref="AA2:AC2"/>
    <mergeCell ref="AD2:AD3"/>
    <mergeCell ref="AE2:AH2"/>
    <mergeCell ref="AI2:AI3"/>
    <mergeCell ref="AJ2:AL2"/>
    <mergeCell ref="BA2:BD2"/>
    <mergeCell ref="N2:Q2"/>
    <mergeCell ref="R2:U2"/>
    <mergeCell ref="D2:D7"/>
    <mergeCell ref="E2:H2"/>
    <mergeCell ref="B8:B9"/>
    <mergeCell ref="C8:C9"/>
    <mergeCell ref="C38:C39"/>
    <mergeCell ref="B40:B41"/>
    <mergeCell ref="I2:I3"/>
    <mergeCell ref="J2:L2"/>
    <mergeCell ref="M2:M3"/>
    <mergeCell ref="B10:B11"/>
    <mergeCell ref="C10:C11"/>
    <mergeCell ref="B60:D60"/>
    <mergeCell ref="C50:C51"/>
    <mergeCell ref="V2:V3"/>
    <mergeCell ref="W2:Y2"/>
    <mergeCell ref="C46:C47"/>
    <mergeCell ref="B48:B49"/>
    <mergeCell ref="B26:B27"/>
    <mergeCell ref="C26:C27"/>
    <mergeCell ref="B20:B21"/>
    <mergeCell ref="B22:B23"/>
    <mergeCell ref="C22:C23"/>
    <mergeCell ref="C28:C29"/>
    <mergeCell ref="B28:B29"/>
    <mergeCell ref="B36:B37"/>
    <mergeCell ref="C36:C37"/>
    <mergeCell ref="B38:B39"/>
    <mergeCell ref="B50:B51"/>
    <mergeCell ref="C42:C43"/>
    <mergeCell ref="B44:B45"/>
    <mergeCell ref="C44:C45"/>
    <mergeCell ref="C40:C41"/>
    <mergeCell ref="C14:C15"/>
    <mergeCell ref="B61:D61"/>
    <mergeCell ref="B46:B47"/>
    <mergeCell ref="C56:C57"/>
    <mergeCell ref="B16:B17"/>
    <mergeCell ref="B14:B15"/>
    <mergeCell ref="B18:B19"/>
    <mergeCell ref="C18:C19"/>
    <mergeCell ref="B34:B35"/>
    <mergeCell ref="C34:C35"/>
    <mergeCell ref="B30:B31"/>
    <mergeCell ref="C30:C31"/>
    <mergeCell ref="B32:B33"/>
    <mergeCell ref="C32:C33"/>
    <mergeCell ref="B24:B25"/>
    <mergeCell ref="C48:C49"/>
  </mergeCells>
  <pageMargins left="0.7" right="0.7" top="0.75" bottom="0.75" header="0.3" footer="0.3"/>
  <pageSetup paperSize="9" scale="3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5"/>
  <sheetViews>
    <sheetView zoomScale="90" zoomScaleNormal="90" workbookViewId="0"/>
  </sheetViews>
  <sheetFormatPr defaultColWidth="8.85546875" defaultRowHeight="15" x14ac:dyDescent="0.25"/>
  <cols>
    <col min="1" max="1" width="4" style="36" customWidth="1"/>
    <col min="2" max="2" width="10" style="36" customWidth="1"/>
    <col min="3" max="3" width="28.85546875" style="36" customWidth="1"/>
    <col min="4" max="4" width="6.140625" style="36" customWidth="1"/>
    <col min="5" max="56" width="4.7109375" style="36" customWidth="1"/>
    <col min="57" max="57" width="6.85546875" style="26" customWidth="1"/>
    <col min="58" max="58" width="5.85546875" style="68" customWidth="1"/>
    <col min="59" max="59" width="7.42578125" style="68" customWidth="1"/>
    <col min="60" max="60" width="12.140625" style="37" customWidth="1"/>
    <col min="61" max="61" width="9" style="37" customWidth="1"/>
    <col min="62" max="62" width="12" style="37" customWidth="1"/>
    <col min="63" max="65" width="8.85546875" style="37"/>
    <col min="66" max="16384" width="8.85546875" style="36"/>
  </cols>
  <sheetData>
    <row r="2" spans="1:65" ht="74.25" customHeight="1" x14ac:dyDescent="0.25">
      <c r="A2" s="159" t="s">
        <v>8</v>
      </c>
      <c r="B2" s="159" t="s">
        <v>9</v>
      </c>
      <c r="C2" s="159" t="s">
        <v>10</v>
      </c>
      <c r="D2" s="159" t="s">
        <v>11</v>
      </c>
      <c r="E2" s="162" t="s">
        <v>12</v>
      </c>
      <c r="F2" s="163"/>
      <c r="G2" s="163"/>
      <c r="H2" s="164"/>
      <c r="I2" s="144" t="s">
        <v>13</v>
      </c>
      <c r="J2" s="139" t="s">
        <v>14</v>
      </c>
      <c r="K2" s="140"/>
      <c r="L2" s="141"/>
      <c r="M2" s="144" t="s">
        <v>15</v>
      </c>
      <c r="N2" s="139" t="s">
        <v>16</v>
      </c>
      <c r="O2" s="140"/>
      <c r="P2" s="140"/>
      <c r="Q2" s="141"/>
      <c r="R2" s="162" t="s">
        <v>17</v>
      </c>
      <c r="S2" s="163"/>
      <c r="T2" s="163"/>
      <c r="U2" s="164"/>
      <c r="V2" s="144" t="s">
        <v>18</v>
      </c>
      <c r="W2" s="139" t="s">
        <v>19</v>
      </c>
      <c r="X2" s="140"/>
      <c r="Y2" s="141"/>
      <c r="Z2" s="152" t="s">
        <v>20</v>
      </c>
      <c r="AA2" s="139" t="s">
        <v>21</v>
      </c>
      <c r="AB2" s="140"/>
      <c r="AC2" s="140"/>
      <c r="AD2" s="141"/>
      <c r="AE2" s="139" t="s">
        <v>23</v>
      </c>
      <c r="AF2" s="140"/>
      <c r="AG2" s="140"/>
      <c r="AH2" s="141"/>
      <c r="AI2" s="144" t="s">
        <v>118</v>
      </c>
      <c r="AJ2" s="139" t="s">
        <v>25</v>
      </c>
      <c r="AK2" s="140"/>
      <c r="AL2" s="141"/>
      <c r="AM2" s="144" t="s">
        <v>119</v>
      </c>
      <c r="AN2" s="139" t="s">
        <v>27</v>
      </c>
      <c r="AO2" s="140"/>
      <c r="AP2" s="140"/>
      <c r="AQ2" s="141"/>
      <c r="AR2" s="144" t="s">
        <v>120</v>
      </c>
      <c r="AS2" s="139" t="s">
        <v>28</v>
      </c>
      <c r="AT2" s="140"/>
      <c r="AU2" s="141"/>
      <c r="AV2" s="144" t="s">
        <v>121</v>
      </c>
      <c r="AW2" s="139" t="s">
        <v>30</v>
      </c>
      <c r="AX2" s="140"/>
      <c r="AY2" s="141"/>
      <c r="AZ2" s="144" t="s">
        <v>122</v>
      </c>
      <c r="BA2" s="139" t="s">
        <v>32</v>
      </c>
      <c r="BB2" s="140"/>
      <c r="BC2" s="140"/>
      <c r="BD2" s="141"/>
      <c r="BE2" s="146" t="s">
        <v>33</v>
      </c>
      <c r="BF2" s="63"/>
      <c r="BG2" s="63"/>
    </row>
    <row r="3" spans="1:65" ht="30" customHeight="1" x14ac:dyDescent="0.25">
      <c r="A3" s="160"/>
      <c r="B3" s="160"/>
      <c r="C3" s="160"/>
      <c r="D3" s="160"/>
      <c r="E3" s="6" t="s">
        <v>34</v>
      </c>
      <c r="F3" s="6" t="s">
        <v>35</v>
      </c>
      <c r="G3" s="6" t="s">
        <v>36</v>
      </c>
      <c r="H3" s="6" t="s">
        <v>37</v>
      </c>
      <c r="I3" s="145"/>
      <c r="J3" s="7" t="s">
        <v>38</v>
      </c>
      <c r="K3" s="7" t="s">
        <v>39</v>
      </c>
      <c r="L3" s="6" t="s">
        <v>40</v>
      </c>
      <c r="M3" s="145"/>
      <c r="N3" s="7" t="s">
        <v>41</v>
      </c>
      <c r="O3" s="6" t="s">
        <v>42</v>
      </c>
      <c r="P3" s="6" t="s">
        <v>43</v>
      </c>
      <c r="Q3" s="6" t="s">
        <v>44</v>
      </c>
      <c r="R3" s="6" t="s">
        <v>34</v>
      </c>
      <c r="S3" s="6" t="s">
        <v>35</v>
      </c>
      <c r="T3" s="6" t="s">
        <v>36</v>
      </c>
      <c r="U3" s="6" t="s">
        <v>37</v>
      </c>
      <c r="V3" s="145"/>
      <c r="W3" s="6" t="s">
        <v>45</v>
      </c>
      <c r="X3" s="6" t="s">
        <v>46</v>
      </c>
      <c r="Y3" s="6" t="s">
        <v>47</v>
      </c>
      <c r="Z3" s="153"/>
      <c r="AA3" s="6" t="s">
        <v>48</v>
      </c>
      <c r="AB3" s="6" t="s">
        <v>49</v>
      </c>
      <c r="AC3" s="6" t="s">
        <v>50</v>
      </c>
      <c r="AD3" s="6" t="s">
        <v>51</v>
      </c>
      <c r="AE3" s="8" t="s">
        <v>34</v>
      </c>
      <c r="AF3" s="8" t="s">
        <v>35</v>
      </c>
      <c r="AG3" s="6" t="s">
        <v>36</v>
      </c>
      <c r="AH3" s="6" t="s">
        <v>37</v>
      </c>
      <c r="AI3" s="145"/>
      <c r="AJ3" s="6" t="s">
        <v>45</v>
      </c>
      <c r="AK3" s="7" t="s">
        <v>46</v>
      </c>
      <c r="AL3" s="7" t="s">
        <v>47</v>
      </c>
      <c r="AM3" s="145"/>
      <c r="AN3" s="6" t="s">
        <v>41</v>
      </c>
      <c r="AO3" s="7" t="s">
        <v>42</v>
      </c>
      <c r="AP3" s="7" t="s">
        <v>43</v>
      </c>
      <c r="AQ3" s="8" t="s">
        <v>44</v>
      </c>
      <c r="AR3" s="145"/>
      <c r="AS3" s="7" t="s">
        <v>123</v>
      </c>
      <c r="AT3" s="6" t="s">
        <v>124</v>
      </c>
      <c r="AU3" s="6" t="s">
        <v>125</v>
      </c>
      <c r="AV3" s="145"/>
      <c r="AW3" s="6" t="s">
        <v>45</v>
      </c>
      <c r="AX3" s="6" t="s">
        <v>46</v>
      </c>
      <c r="AY3" s="6" t="s">
        <v>47</v>
      </c>
      <c r="AZ3" s="145"/>
      <c r="BA3" s="6" t="s">
        <v>48</v>
      </c>
      <c r="BB3" s="6" t="s">
        <v>49</v>
      </c>
      <c r="BC3" s="6" t="s">
        <v>50</v>
      </c>
      <c r="BD3" s="6" t="s">
        <v>126</v>
      </c>
      <c r="BE3" s="147"/>
      <c r="BF3" s="63"/>
      <c r="BG3" s="63"/>
    </row>
    <row r="4" spans="1:65" x14ac:dyDescent="0.25">
      <c r="A4" s="160"/>
      <c r="B4" s="160"/>
      <c r="C4" s="160"/>
      <c r="D4" s="160"/>
      <c r="E4" s="168" t="s">
        <v>90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47"/>
      <c r="BF4" s="63"/>
      <c r="BG4" s="63"/>
    </row>
    <row r="5" spans="1:65" x14ac:dyDescent="0.25">
      <c r="A5" s="160"/>
      <c r="B5" s="160"/>
      <c r="C5" s="160"/>
      <c r="D5" s="160"/>
      <c r="E5" s="33">
        <v>35</v>
      </c>
      <c r="F5" s="33">
        <v>36</v>
      </c>
      <c r="G5" s="33">
        <v>37</v>
      </c>
      <c r="H5" s="33">
        <v>38</v>
      </c>
      <c r="I5" s="33">
        <v>39</v>
      </c>
      <c r="J5" s="33">
        <v>40</v>
      </c>
      <c r="K5" s="33">
        <v>41</v>
      </c>
      <c r="L5" s="33">
        <v>42</v>
      </c>
      <c r="M5" s="33">
        <v>43</v>
      </c>
      <c r="N5" s="33">
        <v>44</v>
      </c>
      <c r="O5" s="33">
        <v>45</v>
      </c>
      <c r="P5" s="33">
        <v>46</v>
      </c>
      <c r="Q5" s="33">
        <v>47</v>
      </c>
      <c r="R5" s="33">
        <v>48</v>
      </c>
      <c r="S5" s="33">
        <v>49</v>
      </c>
      <c r="T5" s="33">
        <v>50</v>
      </c>
      <c r="U5" s="33">
        <v>51</v>
      </c>
      <c r="V5" s="33">
        <v>52</v>
      </c>
      <c r="W5" s="33">
        <v>1</v>
      </c>
      <c r="X5" s="33">
        <v>2</v>
      </c>
      <c r="Y5" s="33">
        <v>3</v>
      </c>
      <c r="Z5" s="33">
        <v>4</v>
      </c>
      <c r="AA5" s="33">
        <v>5</v>
      </c>
      <c r="AB5" s="33">
        <v>6</v>
      </c>
      <c r="AC5" s="33">
        <v>7</v>
      </c>
      <c r="AD5" s="33">
        <v>8</v>
      </c>
      <c r="AE5" s="33">
        <v>9</v>
      </c>
      <c r="AF5" s="33">
        <v>10</v>
      </c>
      <c r="AG5" s="33">
        <v>11</v>
      </c>
      <c r="AH5" s="33">
        <v>12</v>
      </c>
      <c r="AI5" s="33">
        <v>13</v>
      </c>
      <c r="AJ5" s="33">
        <v>14</v>
      </c>
      <c r="AK5" s="33">
        <v>15</v>
      </c>
      <c r="AL5" s="33">
        <v>16</v>
      </c>
      <c r="AM5" s="33">
        <v>17</v>
      </c>
      <c r="AN5" s="33">
        <v>18</v>
      </c>
      <c r="AO5" s="33">
        <v>19</v>
      </c>
      <c r="AP5" s="33">
        <v>20</v>
      </c>
      <c r="AQ5" s="33">
        <v>21</v>
      </c>
      <c r="AR5" s="33">
        <v>22</v>
      </c>
      <c r="AS5" s="33">
        <v>23</v>
      </c>
      <c r="AT5" s="33">
        <v>24</v>
      </c>
      <c r="AU5" s="33">
        <v>25</v>
      </c>
      <c r="AV5" s="33">
        <v>26</v>
      </c>
      <c r="AW5" s="33">
        <v>27</v>
      </c>
      <c r="AX5" s="33">
        <v>28</v>
      </c>
      <c r="AY5" s="33">
        <v>29</v>
      </c>
      <c r="AZ5" s="33">
        <v>30</v>
      </c>
      <c r="BA5" s="33">
        <v>31</v>
      </c>
      <c r="BB5" s="33">
        <v>32</v>
      </c>
      <c r="BC5" s="33">
        <v>33</v>
      </c>
      <c r="BD5" s="33">
        <v>34</v>
      </c>
      <c r="BE5" s="147"/>
      <c r="BF5" s="63"/>
      <c r="BG5" s="63"/>
    </row>
    <row r="6" spans="1:65" x14ac:dyDescent="0.25">
      <c r="A6" s="160"/>
      <c r="B6" s="160"/>
      <c r="C6" s="160"/>
      <c r="D6" s="160"/>
      <c r="E6" s="170" t="s">
        <v>91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47"/>
      <c r="BF6" s="64"/>
      <c r="BG6" s="64"/>
    </row>
    <row r="7" spans="1:65" ht="18.75" customHeight="1" x14ac:dyDescent="0.25">
      <c r="A7" s="161"/>
      <c r="B7" s="161"/>
      <c r="C7" s="161"/>
      <c r="D7" s="161"/>
      <c r="E7" s="30">
        <v>1</v>
      </c>
      <c r="F7" s="30">
        <v>2</v>
      </c>
      <c r="G7" s="30">
        <v>3</v>
      </c>
      <c r="H7" s="30">
        <v>4</v>
      </c>
      <c r="I7" s="30">
        <v>5</v>
      </c>
      <c r="J7" s="30">
        <v>6</v>
      </c>
      <c r="K7" s="30">
        <v>7</v>
      </c>
      <c r="L7" s="30">
        <v>8</v>
      </c>
      <c r="M7" s="30">
        <v>9</v>
      </c>
      <c r="N7" s="30">
        <v>10</v>
      </c>
      <c r="O7" s="30">
        <v>11</v>
      </c>
      <c r="P7" s="30">
        <v>12</v>
      </c>
      <c r="Q7" s="30">
        <v>13</v>
      </c>
      <c r="R7" s="30">
        <v>14</v>
      </c>
      <c r="S7" s="30">
        <v>15</v>
      </c>
      <c r="T7" s="30">
        <v>16</v>
      </c>
      <c r="U7" s="30">
        <v>17</v>
      </c>
      <c r="V7" s="30">
        <v>18</v>
      </c>
      <c r="W7" s="30">
        <v>19</v>
      </c>
      <c r="X7" s="30">
        <v>20</v>
      </c>
      <c r="Y7" s="30">
        <v>21</v>
      </c>
      <c r="Z7" s="30">
        <v>22</v>
      </c>
      <c r="AA7" s="30">
        <v>23</v>
      </c>
      <c r="AB7" s="30">
        <v>24</v>
      </c>
      <c r="AC7" s="30">
        <v>25</v>
      </c>
      <c r="AD7" s="30">
        <v>26</v>
      </c>
      <c r="AE7" s="30">
        <v>27</v>
      </c>
      <c r="AF7" s="30">
        <v>28</v>
      </c>
      <c r="AG7" s="30">
        <v>29</v>
      </c>
      <c r="AH7" s="30">
        <v>30</v>
      </c>
      <c r="AI7" s="30">
        <v>31</v>
      </c>
      <c r="AJ7" s="30">
        <v>32</v>
      </c>
      <c r="AK7" s="30">
        <v>33</v>
      </c>
      <c r="AL7" s="30">
        <v>34</v>
      </c>
      <c r="AM7" s="30">
        <v>35</v>
      </c>
      <c r="AN7" s="30">
        <v>36</v>
      </c>
      <c r="AO7" s="30">
        <v>37</v>
      </c>
      <c r="AP7" s="30">
        <v>38</v>
      </c>
      <c r="AQ7" s="30">
        <v>39</v>
      </c>
      <c r="AR7" s="30">
        <v>40</v>
      </c>
      <c r="AS7" s="30">
        <v>41</v>
      </c>
      <c r="AT7" s="30">
        <v>42</v>
      </c>
      <c r="AU7" s="30">
        <v>43</v>
      </c>
      <c r="AV7" s="30">
        <v>44</v>
      </c>
      <c r="AW7" s="30">
        <v>45</v>
      </c>
      <c r="AX7" s="30">
        <v>46</v>
      </c>
      <c r="AY7" s="30">
        <v>47</v>
      </c>
      <c r="AZ7" s="33">
        <v>48</v>
      </c>
      <c r="BA7" s="33">
        <v>49</v>
      </c>
      <c r="BB7" s="33">
        <v>50</v>
      </c>
      <c r="BC7" s="33">
        <v>51</v>
      </c>
      <c r="BD7" s="33">
        <v>52</v>
      </c>
      <c r="BE7" s="148"/>
      <c r="BF7" s="64"/>
      <c r="BG7" s="64"/>
    </row>
    <row r="8" spans="1:65" s="26" customFormat="1" ht="20.100000000000001" customHeight="1" x14ac:dyDescent="0.2">
      <c r="A8" s="173" t="s">
        <v>127</v>
      </c>
      <c r="B8" s="155" t="s">
        <v>94</v>
      </c>
      <c r="C8" s="155" t="s">
        <v>164</v>
      </c>
      <c r="D8" s="24" t="s">
        <v>61</v>
      </c>
      <c r="E8" s="15">
        <f>E10+E12+E14+E16+E18</f>
        <v>9</v>
      </c>
      <c r="F8" s="15">
        <f t="shared" ref="F8:AU8" si="0">F10+F12+F14+F16+F18</f>
        <v>9</v>
      </c>
      <c r="G8" s="15">
        <f t="shared" si="0"/>
        <v>9</v>
      </c>
      <c r="H8" s="15">
        <f t="shared" si="0"/>
        <v>9</v>
      </c>
      <c r="I8" s="15">
        <f t="shared" si="0"/>
        <v>9</v>
      </c>
      <c r="J8" s="15">
        <f t="shared" si="0"/>
        <v>9</v>
      </c>
      <c r="K8" s="15">
        <f t="shared" si="0"/>
        <v>9</v>
      </c>
      <c r="L8" s="15">
        <f t="shared" si="0"/>
        <v>9</v>
      </c>
      <c r="M8" s="15">
        <f t="shared" si="0"/>
        <v>9</v>
      </c>
      <c r="N8" s="15">
        <f t="shared" si="0"/>
        <v>7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/>
      <c r="V8" s="15"/>
      <c r="W8" s="15"/>
      <c r="X8" s="15">
        <f t="shared" si="0"/>
        <v>8</v>
      </c>
      <c r="Y8" s="15">
        <f t="shared" si="0"/>
        <v>8</v>
      </c>
      <c r="Z8" s="15">
        <f t="shared" si="0"/>
        <v>8</v>
      </c>
      <c r="AA8" s="15">
        <f t="shared" si="0"/>
        <v>8</v>
      </c>
      <c r="AB8" s="15">
        <f t="shared" si="0"/>
        <v>8</v>
      </c>
      <c r="AC8" s="15">
        <f t="shared" si="0"/>
        <v>8</v>
      </c>
      <c r="AD8" s="15">
        <f t="shared" si="0"/>
        <v>8</v>
      </c>
      <c r="AE8" s="15">
        <f t="shared" si="0"/>
        <v>8</v>
      </c>
      <c r="AF8" s="15">
        <f t="shared" si="0"/>
        <v>8</v>
      </c>
      <c r="AG8" s="15">
        <f t="shared" si="0"/>
        <v>8</v>
      </c>
      <c r="AH8" s="15">
        <f t="shared" si="0"/>
        <v>8</v>
      </c>
      <c r="AI8" s="15">
        <f t="shared" si="0"/>
        <v>8</v>
      </c>
      <c r="AJ8" s="15">
        <f t="shared" si="0"/>
        <v>8</v>
      </c>
      <c r="AK8" s="15">
        <f t="shared" si="0"/>
        <v>8</v>
      </c>
      <c r="AL8" s="15">
        <f t="shared" si="0"/>
        <v>8</v>
      </c>
      <c r="AM8" s="15">
        <f t="shared" si="0"/>
        <v>8</v>
      </c>
      <c r="AN8" s="15">
        <f t="shared" si="0"/>
        <v>8</v>
      </c>
      <c r="AO8" s="15">
        <f t="shared" si="0"/>
        <v>8</v>
      </c>
      <c r="AP8" s="15">
        <f t="shared" si="0"/>
        <v>10</v>
      </c>
      <c r="AQ8" s="15">
        <f t="shared" si="0"/>
        <v>10</v>
      </c>
      <c r="AR8" s="15">
        <f t="shared" si="0"/>
        <v>10</v>
      </c>
      <c r="AS8" s="15">
        <f t="shared" si="0"/>
        <v>0</v>
      </c>
      <c r="AT8" s="15">
        <f t="shared" si="0"/>
        <v>0</v>
      </c>
      <c r="AU8" s="15">
        <f t="shared" si="0"/>
        <v>0</v>
      </c>
      <c r="AV8" s="15"/>
      <c r="AW8" s="15"/>
      <c r="AX8" s="15"/>
      <c r="AY8" s="15"/>
      <c r="AZ8" s="15"/>
      <c r="BA8" s="15"/>
      <c r="BB8" s="15"/>
      <c r="BC8" s="15"/>
      <c r="BD8" s="15"/>
      <c r="BE8" s="14">
        <f t="shared" ref="BE8:BE49" si="1">SUM(E8:BD8)</f>
        <v>262</v>
      </c>
      <c r="BF8" s="27"/>
      <c r="BG8" s="27"/>
      <c r="BH8" s="45"/>
      <c r="BI8" s="45"/>
      <c r="BJ8" s="45"/>
      <c r="BK8" s="27"/>
      <c r="BL8" s="27"/>
      <c r="BM8" s="27"/>
    </row>
    <row r="9" spans="1:65" s="26" customFormat="1" ht="20.100000000000001" customHeight="1" x14ac:dyDescent="0.2">
      <c r="A9" s="173"/>
      <c r="B9" s="156"/>
      <c r="C9" s="156"/>
      <c r="D9" s="13" t="s">
        <v>62</v>
      </c>
      <c r="E9" s="14">
        <f>E11+E13+E15+E17+E19</f>
        <v>0</v>
      </c>
      <c r="F9" s="14">
        <f t="shared" ref="F9:AU9" si="2">F11+F13+F15+F17+F19</f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0</v>
      </c>
      <c r="P9" s="14">
        <f t="shared" si="2"/>
        <v>0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  <c r="U9" s="14"/>
      <c r="V9" s="14"/>
      <c r="W9" s="14"/>
      <c r="X9" s="14">
        <f t="shared" si="2"/>
        <v>0</v>
      </c>
      <c r="Y9" s="14">
        <f t="shared" si="2"/>
        <v>0</v>
      </c>
      <c r="Z9" s="14">
        <f t="shared" si="2"/>
        <v>0</v>
      </c>
      <c r="AA9" s="14">
        <f t="shared" si="2"/>
        <v>0</v>
      </c>
      <c r="AB9" s="14">
        <f t="shared" si="2"/>
        <v>0</v>
      </c>
      <c r="AC9" s="14">
        <f t="shared" si="2"/>
        <v>0</v>
      </c>
      <c r="AD9" s="14">
        <f t="shared" si="2"/>
        <v>0</v>
      </c>
      <c r="AE9" s="14">
        <f t="shared" si="2"/>
        <v>0</v>
      </c>
      <c r="AF9" s="14">
        <f t="shared" si="2"/>
        <v>0</v>
      </c>
      <c r="AG9" s="14">
        <f t="shared" si="2"/>
        <v>0</v>
      </c>
      <c r="AH9" s="14">
        <f t="shared" si="2"/>
        <v>0</v>
      </c>
      <c r="AI9" s="14">
        <f t="shared" si="2"/>
        <v>0</v>
      </c>
      <c r="AJ9" s="14">
        <f t="shared" si="2"/>
        <v>0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N9" s="14">
        <f t="shared" si="2"/>
        <v>0</v>
      </c>
      <c r="AO9" s="14">
        <f t="shared" si="2"/>
        <v>0</v>
      </c>
      <c r="AP9" s="14">
        <f t="shared" si="2"/>
        <v>0</v>
      </c>
      <c r="AQ9" s="14">
        <f t="shared" si="2"/>
        <v>0</v>
      </c>
      <c r="AR9" s="14">
        <f t="shared" si="2"/>
        <v>0</v>
      </c>
      <c r="AS9" s="14">
        <f t="shared" si="2"/>
        <v>0</v>
      </c>
      <c r="AT9" s="14">
        <f t="shared" si="2"/>
        <v>0</v>
      </c>
      <c r="AU9" s="14">
        <f t="shared" si="2"/>
        <v>0</v>
      </c>
      <c r="AV9" s="15"/>
      <c r="AW9" s="15"/>
      <c r="AX9" s="15"/>
      <c r="AY9" s="15"/>
      <c r="AZ9" s="15"/>
      <c r="BA9" s="15"/>
      <c r="BB9" s="15"/>
      <c r="BC9" s="15"/>
      <c r="BD9" s="15"/>
      <c r="BE9" s="14">
        <f t="shared" si="1"/>
        <v>0</v>
      </c>
      <c r="BF9" s="27"/>
      <c r="BG9" s="27"/>
      <c r="BH9" s="45"/>
      <c r="BI9" s="45"/>
      <c r="BJ9" s="45"/>
      <c r="BK9" s="27"/>
      <c r="BL9" s="27"/>
      <c r="BM9" s="27"/>
    </row>
    <row r="10" spans="1:65" s="37" customFormat="1" ht="20.100000000000001" customHeight="1" x14ac:dyDescent="0.25">
      <c r="A10" s="173"/>
      <c r="B10" s="128" t="s">
        <v>95</v>
      </c>
      <c r="C10" s="130" t="s">
        <v>96</v>
      </c>
      <c r="D10" s="17" t="s">
        <v>61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18"/>
      <c r="T10" s="18"/>
      <c r="U10" s="79"/>
      <c r="V10" s="79"/>
      <c r="W10" s="79"/>
      <c r="X10" s="79">
        <v>2</v>
      </c>
      <c r="Y10" s="79">
        <v>2</v>
      </c>
      <c r="Z10" s="79">
        <v>2</v>
      </c>
      <c r="AA10" s="79">
        <v>2</v>
      </c>
      <c r="AB10" s="79">
        <v>2</v>
      </c>
      <c r="AC10" s="79">
        <v>2</v>
      </c>
      <c r="AD10" s="79">
        <v>2</v>
      </c>
      <c r="AE10" s="79">
        <v>2</v>
      </c>
      <c r="AF10" s="79">
        <v>2</v>
      </c>
      <c r="AG10" s="79">
        <v>2</v>
      </c>
      <c r="AH10" s="79">
        <v>2</v>
      </c>
      <c r="AI10" s="79">
        <v>2</v>
      </c>
      <c r="AJ10" s="79">
        <v>2</v>
      </c>
      <c r="AK10" s="79">
        <v>2</v>
      </c>
      <c r="AL10" s="79">
        <v>2</v>
      </c>
      <c r="AM10" s="79">
        <v>2</v>
      </c>
      <c r="AN10" s="79">
        <v>2</v>
      </c>
      <c r="AO10" s="79">
        <v>2</v>
      </c>
      <c r="AP10" s="79">
        <v>4</v>
      </c>
      <c r="AQ10" s="18">
        <v>4</v>
      </c>
      <c r="AR10" s="9">
        <v>4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9">
        <f t="shared" si="1"/>
        <v>48</v>
      </c>
      <c r="BF10" s="66"/>
      <c r="BG10" s="66"/>
      <c r="BH10" s="45"/>
      <c r="BI10" s="45"/>
      <c r="BJ10" s="45"/>
    </row>
    <row r="11" spans="1:65" s="37" customFormat="1" ht="20.100000000000001" customHeight="1" x14ac:dyDescent="0.25">
      <c r="A11" s="173"/>
      <c r="B11" s="128"/>
      <c r="C11" s="131"/>
      <c r="D11" s="17" t="s">
        <v>62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21"/>
      <c r="T11" s="21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18"/>
      <c r="AN11" s="18"/>
      <c r="AO11" s="18"/>
      <c r="AP11" s="18"/>
      <c r="AQ11" s="18"/>
      <c r="AR11" s="9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20">
        <f t="shared" si="1"/>
        <v>0</v>
      </c>
      <c r="BF11" s="67"/>
      <c r="BG11" s="67"/>
      <c r="BH11" s="45"/>
      <c r="BI11" s="45"/>
      <c r="BJ11" s="45"/>
    </row>
    <row r="12" spans="1:65" s="37" customFormat="1" ht="20.100000000000001" customHeight="1" x14ac:dyDescent="0.25">
      <c r="A12" s="173"/>
      <c r="B12" s="128" t="s">
        <v>97</v>
      </c>
      <c r="C12" s="130" t="s">
        <v>72</v>
      </c>
      <c r="D12" s="17" t="s">
        <v>61</v>
      </c>
      <c r="E12" s="79">
        <v>5</v>
      </c>
      <c r="F12" s="79">
        <v>5</v>
      </c>
      <c r="G12" s="79">
        <v>5</v>
      </c>
      <c r="H12" s="79">
        <v>5</v>
      </c>
      <c r="I12" s="79">
        <v>5</v>
      </c>
      <c r="J12" s="79">
        <v>5</v>
      </c>
      <c r="K12" s="79">
        <v>5</v>
      </c>
      <c r="L12" s="79">
        <v>5</v>
      </c>
      <c r="M12" s="79">
        <v>5</v>
      </c>
      <c r="N12" s="79">
        <v>3</v>
      </c>
      <c r="O12" s="79"/>
      <c r="P12" s="79"/>
      <c r="Q12" s="79"/>
      <c r="R12" s="79"/>
      <c r="S12" s="21"/>
      <c r="T12" s="21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18"/>
      <c r="AN12" s="18"/>
      <c r="AO12" s="18"/>
      <c r="AP12" s="18"/>
      <c r="AQ12" s="18"/>
      <c r="AR12" s="9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9">
        <f t="shared" si="1"/>
        <v>48</v>
      </c>
      <c r="BF12" s="66"/>
      <c r="BG12" s="66"/>
      <c r="BH12" s="45"/>
      <c r="BI12" s="45"/>
      <c r="BJ12" s="45"/>
    </row>
    <row r="13" spans="1:65" s="37" customFormat="1" ht="20.100000000000001" customHeight="1" x14ac:dyDescent="0.25">
      <c r="A13" s="173"/>
      <c r="B13" s="128"/>
      <c r="C13" s="131"/>
      <c r="D13" s="17" t="s">
        <v>62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21"/>
      <c r="T13" s="21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18"/>
      <c r="AN13" s="18"/>
      <c r="AO13" s="18"/>
      <c r="AP13" s="18"/>
      <c r="AQ13" s="18"/>
      <c r="AR13" s="9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20">
        <f t="shared" si="1"/>
        <v>0</v>
      </c>
      <c r="BF13" s="67"/>
      <c r="BG13" s="67"/>
      <c r="BH13" s="45"/>
      <c r="BI13" s="45"/>
      <c r="BJ13" s="45"/>
    </row>
    <row r="14" spans="1:65" s="37" customFormat="1" ht="20.100000000000001" customHeight="1" x14ac:dyDescent="0.25">
      <c r="A14" s="173"/>
      <c r="B14" s="128" t="s">
        <v>98</v>
      </c>
      <c r="C14" s="129" t="s">
        <v>174</v>
      </c>
      <c r="D14" s="17" t="s">
        <v>61</v>
      </c>
      <c r="E14" s="18">
        <v>2</v>
      </c>
      <c r="F14" s="18">
        <v>2</v>
      </c>
      <c r="G14" s="18">
        <v>2</v>
      </c>
      <c r="H14" s="18">
        <v>2</v>
      </c>
      <c r="I14" s="18">
        <v>2</v>
      </c>
      <c r="J14" s="18">
        <v>2</v>
      </c>
      <c r="K14" s="18">
        <v>2</v>
      </c>
      <c r="L14" s="18">
        <v>2</v>
      </c>
      <c r="M14" s="18">
        <v>2</v>
      </c>
      <c r="N14" s="18">
        <v>2</v>
      </c>
      <c r="O14" s="18"/>
      <c r="P14" s="18"/>
      <c r="Q14" s="18"/>
      <c r="R14" s="18"/>
      <c r="S14" s="18"/>
      <c r="T14" s="18"/>
      <c r="U14" s="79"/>
      <c r="V14" s="79"/>
      <c r="W14" s="79"/>
      <c r="X14" s="79">
        <v>2</v>
      </c>
      <c r="Y14" s="79">
        <v>2</v>
      </c>
      <c r="Z14" s="79">
        <v>2</v>
      </c>
      <c r="AA14" s="79">
        <v>2</v>
      </c>
      <c r="AB14" s="79">
        <v>2</v>
      </c>
      <c r="AC14" s="79">
        <v>2</v>
      </c>
      <c r="AD14" s="79">
        <v>2</v>
      </c>
      <c r="AE14" s="79">
        <v>2</v>
      </c>
      <c r="AF14" s="79">
        <v>2</v>
      </c>
      <c r="AG14" s="79">
        <v>2</v>
      </c>
      <c r="AH14" s="79">
        <v>2</v>
      </c>
      <c r="AI14" s="79">
        <v>2</v>
      </c>
      <c r="AJ14" s="79">
        <v>2</v>
      </c>
      <c r="AK14" s="79">
        <v>2</v>
      </c>
      <c r="AL14" s="79">
        <v>2</v>
      </c>
      <c r="AM14" s="79">
        <v>2</v>
      </c>
      <c r="AN14" s="79">
        <v>2</v>
      </c>
      <c r="AO14" s="79">
        <v>2</v>
      </c>
      <c r="AP14" s="79">
        <v>2</v>
      </c>
      <c r="AQ14" s="18">
        <v>2</v>
      </c>
      <c r="AR14" s="9">
        <v>2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9">
        <f t="shared" si="1"/>
        <v>62</v>
      </c>
      <c r="BF14" s="66"/>
      <c r="BG14" s="66"/>
      <c r="BH14" s="45"/>
      <c r="BI14" s="45"/>
      <c r="BJ14" s="45"/>
    </row>
    <row r="15" spans="1:65" s="37" customFormat="1" ht="20.100000000000001" customHeight="1" x14ac:dyDescent="0.25">
      <c r="A15" s="173"/>
      <c r="B15" s="128"/>
      <c r="C15" s="129"/>
      <c r="D15" s="17" t="s">
        <v>62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79"/>
      <c r="V15" s="79"/>
      <c r="W15" s="79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8"/>
      <c r="AK15" s="18"/>
      <c r="AL15" s="18"/>
      <c r="AM15" s="18"/>
      <c r="AN15" s="18"/>
      <c r="AO15" s="18"/>
      <c r="AP15" s="79"/>
      <c r="AQ15" s="79"/>
      <c r="AR15" s="9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20">
        <f t="shared" si="1"/>
        <v>0</v>
      </c>
      <c r="BF15" s="67"/>
      <c r="BG15" s="67"/>
      <c r="BH15" s="45"/>
      <c r="BI15" s="45"/>
      <c r="BJ15" s="45"/>
    </row>
    <row r="16" spans="1:65" s="37" customFormat="1" ht="20.100000000000001" customHeight="1" x14ac:dyDescent="0.25">
      <c r="A16" s="173"/>
      <c r="B16" s="128" t="s">
        <v>99</v>
      </c>
      <c r="C16" s="129" t="s">
        <v>213</v>
      </c>
      <c r="D16" s="17" t="s">
        <v>61</v>
      </c>
      <c r="E16" s="18">
        <v>2</v>
      </c>
      <c r="F16" s="18">
        <v>2</v>
      </c>
      <c r="G16" s="18">
        <v>2</v>
      </c>
      <c r="H16" s="18">
        <v>2</v>
      </c>
      <c r="I16" s="18">
        <v>2</v>
      </c>
      <c r="J16" s="18">
        <v>2</v>
      </c>
      <c r="K16" s="18">
        <v>2</v>
      </c>
      <c r="L16" s="18">
        <v>2</v>
      </c>
      <c r="M16" s="18">
        <v>2</v>
      </c>
      <c r="N16" s="18">
        <v>2</v>
      </c>
      <c r="O16" s="18"/>
      <c r="P16" s="18"/>
      <c r="Q16" s="18"/>
      <c r="R16" s="18"/>
      <c r="S16" s="18"/>
      <c r="T16" s="18"/>
      <c r="U16" s="79"/>
      <c r="V16" s="79"/>
      <c r="W16" s="79"/>
      <c r="X16" s="79">
        <v>2</v>
      </c>
      <c r="Y16" s="79">
        <v>2</v>
      </c>
      <c r="Z16" s="79">
        <v>2</v>
      </c>
      <c r="AA16" s="79">
        <v>2</v>
      </c>
      <c r="AB16" s="79">
        <v>2</v>
      </c>
      <c r="AC16" s="79">
        <v>2</v>
      </c>
      <c r="AD16" s="79">
        <v>2</v>
      </c>
      <c r="AE16" s="79">
        <v>2</v>
      </c>
      <c r="AF16" s="79">
        <v>2</v>
      </c>
      <c r="AG16" s="79">
        <v>2</v>
      </c>
      <c r="AH16" s="79">
        <v>2</v>
      </c>
      <c r="AI16" s="79">
        <v>2</v>
      </c>
      <c r="AJ16" s="79">
        <v>2</v>
      </c>
      <c r="AK16" s="79">
        <v>2</v>
      </c>
      <c r="AL16" s="79">
        <v>2</v>
      </c>
      <c r="AM16" s="79">
        <v>2</v>
      </c>
      <c r="AN16" s="79">
        <v>2</v>
      </c>
      <c r="AO16" s="79">
        <v>2</v>
      </c>
      <c r="AP16" s="79">
        <v>2</v>
      </c>
      <c r="AQ16" s="18">
        <v>2</v>
      </c>
      <c r="AR16" s="9">
        <v>2</v>
      </c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9">
        <f t="shared" si="1"/>
        <v>62</v>
      </c>
      <c r="BF16" s="66"/>
      <c r="BG16" s="66"/>
      <c r="BH16" s="45"/>
      <c r="BI16" s="45"/>
      <c r="BJ16" s="45"/>
    </row>
    <row r="17" spans="1:65" s="37" customFormat="1" ht="20.100000000000001" customHeight="1" x14ac:dyDescent="0.25">
      <c r="A17" s="173"/>
      <c r="B17" s="128"/>
      <c r="C17" s="129"/>
      <c r="D17" s="17" t="s">
        <v>62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18"/>
      <c r="AQ17" s="18"/>
      <c r="AR17" s="9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20">
        <f t="shared" si="1"/>
        <v>0</v>
      </c>
      <c r="BF17" s="67"/>
      <c r="BG17" s="67"/>
      <c r="BH17" s="45"/>
      <c r="BI17" s="45"/>
      <c r="BJ17" s="45"/>
    </row>
    <row r="18" spans="1:65" s="37" customFormat="1" ht="20.100000000000001" customHeight="1" x14ac:dyDescent="0.25">
      <c r="A18" s="173"/>
      <c r="B18" s="128" t="s">
        <v>100</v>
      </c>
      <c r="C18" s="129" t="s">
        <v>214</v>
      </c>
      <c r="D18" s="17" t="s">
        <v>61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79"/>
      <c r="V18" s="79"/>
      <c r="W18" s="79"/>
      <c r="X18" s="79">
        <v>2</v>
      </c>
      <c r="Y18" s="79">
        <v>2</v>
      </c>
      <c r="Z18" s="79">
        <v>2</v>
      </c>
      <c r="AA18" s="79">
        <v>2</v>
      </c>
      <c r="AB18" s="79">
        <v>2</v>
      </c>
      <c r="AC18" s="79">
        <v>2</v>
      </c>
      <c r="AD18" s="79">
        <v>2</v>
      </c>
      <c r="AE18" s="79">
        <v>2</v>
      </c>
      <c r="AF18" s="79">
        <v>2</v>
      </c>
      <c r="AG18" s="79">
        <v>2</v>
      </c>
      <c r="AH18" s="79">
        <v>2</v>
      </c>
      <c r="AI18" s="79">
        <v>2</v>
      </c>
      <c r="AJ18" s="79">
        <v>2</v>
      </c>
      <c r="AK18" s="79">
        <v>2</v>
      </c>
      <c r="AL18" s="79">
        <v>2</v>
      </c>
      <c r="AM18" s="79">
        <v>2</v>
      </c>
      <c r="AN18" s="79">
        <v>2</v>
      </c>
      <c r="AO18" s="79">
        <v>2</v>
      </c>
      <c r="AP18" s="79">
        <v>2</v>
      </c>
      <c r="AQ18" s="18">
        <v>2</v>
      </c>
      <c r="AR18" s="9">
        <v>2</v>
      </c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9">
        <f t="shared" si="1"/>
        <v>42</v>
      </c>
      <c r="BF18" s="66"/>
      <c r="BG18" s="66"/>
      <c r="BH18" s="45"/>
      <c r="BI18" s="45"/>
      <c r="BJ18" s="45"/>
    </row>
    <row r="19" spans="1:65" s="37" customFormat="1" ht="20.100000000000001" customHeight="1" x14ac:dyDescent="0.25">
      <c r="A19" s="173"/>
      <c r="B19" s="128"/>
      <c r="C19" s="129"/>
      <c r="D19" s="17" t="s">
        <v>62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18"/>
      <c r="AQ19" s="18"/>
      <c r="AR19" s="9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20">
        <f t="shared" si="1"/>
        <v>0</v>
      </c>
      <c r="BF19" s="67"/>
      <c r="BG19" s="67"/>
      <c r="BH19" s="45"/>
      <c r="BI19" s="45"/>
      <c r="BJ19" s="45"/>
    </row>
    <row r="20" spans="1:65" s="26" customFormat="1" ht="20.100000000000001" customHeight="1" x14ac:dyDescent="0.2">
      <c r="A20" s="173"/>
      <c r="B20" s="136" t="s">
        <v>104</v>
      </c>
      <c r="C20" s="136" t="s">
        <v>163</v>
      </c>
      <c r="D20" s="24" t="s">
        <v>61</v>
      </c>
      <c r="E20" s="14">
        <f>E22+E24+E26+E28</f>
        <v>14</v>
      </c>
      <c r="F20" s="14">
        <f t="shared" ref="F20:AU20" si="3">F22+F24+F26+F28</f>
        <v>14</v>
      </c>
      <c r="G20" s="14">
        <f t="shared" si="3"/>
        <v>14</v>
      </c>
      <c r="H20" s="14">
        <f t="shared" si="3"/>
        <v>14</v>
      </c>
      <c r="I20" s="14">
        <f t="shared" si="3"/>
        <v>14</v>
      </c>
      <c r="J20" s="14">
        <f t="shared" si="3"/>
        <v>14</v>
      </c>
      <c r="K20" s="14">
        <f t="shared" si="3"/>
        <v>14</v>
      </c>
      <c r="L20" s="14">
        <f t="shared" si="3"/>
        <v>14</v>
      </c>
      <c r="M20" s="14">
        <f t="shared" si="3"/>
        <v>14</v>
      </c>
      <c r="N20" s="14">
        <f t="shared" si="3"/>
        <v>12</v>
      </c>
      <c r="O20" s="14">
        <f t="shared" si="3"/>
        <v>0</v>
      </c>
      <c r="P20" s="14">
        <f t="shared" si="3"/>
        <v>0</v>
      </c>
      <c r="Q20" s="14">
        <f t="shared" si="3"/>
        <v>0</v>
      </c>
      <c r="R20" s="14">
        <f t="shared" si="3"/>
        <v>0</v>
      </c>
      <c r="S20" s="14">
        <f t="shared" si="3"/>
        <v>0</v>
      </c>
      <c r="T20" s="14">
        <f t="shared" si="3"/>
        <v>0</v>
      </c>
      <c r="U20" s="14"/>
      <c r="V20" s="14"/>
      <c r="W20" s="14"/>
      <c r="X20" s="14">
        <f t="shared" si="3"/>
        <v>6</v>
      </c>
      <c r="Y20" s="14">
        <f t="shared" si="3"/>
        <v>6</v>
      </c>
      <c r="Z20" s="14">
        <f t="shared" si="3"/>
        <v>6</v>
      </c>
      <c r="AA20" s="14">
        <f t="shared" si="3"/>
        <v>6</v>
      </c>
      <c r="AB20" s="14">
        <f t="shared" si="3"/>
        <v>6</v>
      </c>
      <c r="AC20" s="14">
        <f t="shared" si="3"/>
        <v>6</v>
      </c>
      <c r="AD20" s="14">
        <f t="shared" si="3"/>
        <v>6</v>
      </c>
      <c r="AE20" s="14">
        <f t="shared" si="3"/>
        <v>6</v>
      </c>
      <c r="AF20" s="14">
        <f t="shared" si="3"/>
        <v>6</v>
      </c>
      <c r="AG20" s="14">
        <f t="shared" si="3"/>
        <v>6</v>
      </c>
      <c r="AH20" s="14">
        <f t="shared" si="3"/>
        <v>6</v>
      </c>
      <c r="AI20" s="14">
        <f t="shared" si="3"/>
        <v>6</v>
      </c>
      <c r="AJ20" s="14">
        <f t="shared" si="3"/>
        <v>6</v>
      </c>
      <c r="AK20" s="14">
        <f t="shared" si="3"/>
        <v>6</v>
      </c>
      <c r="AL20" s="14">
        <f t="shared" si="3"/>
        <v>6</v>
      </c>
      <c r="AM20" s="14">
        <f t="shared" si="3"/>
        <v>6</v>
      </c>
      <c r="AN20" s="14">
        <f t="shared" si="3"/>
        <v>6</v>
      </c>
      <c r="AO20" s="14">
        <f t="shared" si="3"/>
        <v>6</v>
      </c>
      <c r="AP20" s="14">
        <f t="shared" si="3"/>
        <v>6</v>
      </c>
      <c r="AQ20" s="14">
        <f t="shared" si="3"/>
        <v>6</v>
      </c>
      <c r="AR20" s="14">
        <f t="shared" si="3"/>
        <v>4</v>
      </c>
      <c r="AS20" s="14">
        <f t="shared" si="3"/>
        <v>0</v>
      </c>
      <c r="AT20" s="14">
        <f t="shared" si="3"/>
        <v>0</v>
      </c>
      <c r="AU20" s="14">
        <f t="shared" si="3"/>
        <v>0</v>
      </c>
      <c r="AV20" s="15"/>
      <c r="AW20" s="15"/>
      <c r="AX20" s="15"/>
      <c r="AY20" s="15"/>
      <c r="AZ20" s="15"/>
      <c r="BA20" s="15"/>
      <c r="BB20" s="15"/>
      <c r="BC20" s="15"/>
      <c r="BD20" s="15"/>
      <c r="BE20" s="14">
        <f t="shared" si="1"/>
        <v>262</v>
      </c>
      <c r="BF20" s="66"/>
      <c r="BG20" s="66"/>
      <c r="BH20" s="45"/>
      <c r="BI20" s="45"/>
      <c r="BJ20" s="45"/>
      <c r="BK20" s="27"/>
      <c r="BL20" s="27"/>
      <c r="BM20" s="27"/>
    </row>
    <row r="21" spans="1:65" s="26" customFormat="1" ht="20.100000000000001" customHeight="1" x14ac:dyDescent="0.2">
      <c r="A21" s="173"/>
      <c r="B21" s="136"/>
      <c r="C21" s="136"/>
      <c r="D21" s="24" t="s">
        <v>62</v>
      </c>
      <c r="E21" s="14">
        <f>E23+E25+E27+E29</f>
        <v>0</v>
      </c>
      <c r="F21" s="14">
        <f t="shared" ref="F21:AU21" si="4">F23+F25+F27+F29</f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2</v>
      </c>
      <c r="O21" s="14">
        <f t="shared" si="4"/>
        <v>0</v>
      </c>
      <c r="P21" s="14">
        <f t="shared" si="4"/>
        <v>0</v>
      </c>
      <c r="Q21" s="14">
        <f t="shared" si="4"/>
        <v>0</v>
      </c>
      <c r="R21" s="14">
        <f t="shared" si="4"/>
        <v>0</v>
      </c>
      <c r="S21" s="14">
        <f t="shared" si="4"/>
        <v>0</v>
      </c>
      <c r="T21" s="14">
        <f t="shared" si="4"/>
        <v>0</v>
      </c>
      <c r="U21" s="14"/>
      <c r="V21" s="14"/>
      <c r="W21" s="14"/>
      <c r="X21" s="14">
        <f t="shared" si="4"/>
        <v>0</v>
      </c>
      <c r="Y21" s="14">
        <f t="shared" si="4"/>
        <v>0</v>
      </c>
      <c r="Z21" s="14">
        <f t="shared" si="4"/>
        <v>0</v>
      </c>
      <c r="AA21" s="14">
        <f t="shared" si="4"/>
        <v>0</v>
      </c>
      <c r="AB21" s="14">
        <f t="shared" si="4"/>
        <v>0</v>
      </c>
      <c r="AC21" s="14">
        <f t="shared" si="4"/>
        <v>0</v>
      </c>
      <c r="AD21" s="14">
        <f t="shared" si="4"/>
        <v>0</v>
      </c>
      <c r="AE21" s="14">
        <f t="shared" si="4"/>
        <v>0</v>
      </c>
      <c r="AF21" s="14">
        <f t="shared" si="4"/>
        <v>0</v>
      </c>
      <c r="AG21" s="14">
        <f t="shared" si="4"/>
        <v>0</v>
      </c>
      <c r="AH21" s="14">
        <f t="shared" si="4"/>
        <v>0</v>
      </c>
      <c r="AI21" s="14">
        <f t="shared" si="4"/>
        <v>0</v>
      </c>
      <c r="AJ21" s="14">
        <f t="shared" si="4"/>
        <v>0</v>
      </c>
      <c r="AK21" s="14">
        <f t="shared" si="4"/>
        <v>0</v>
      </c>
      <c r="AL21" s="14">
        <f t="shared" si="4"/>
        <v>0</v>
      </c>
      <c r="AM21" s="14">
        <f t="shared" si="4"/>
        <v>0</v>
      </c>
      <c r="AN21" s="14">
        <f t="shared" si="4"/>
        <v>0</v>
      </c>
      <c r="AO21" s="14">
        <f t="shared" si="4"/>
        <v>0</v>
      </c>
      <c r="AP21" s="14">
        <f t="shared" si="4"/>
        <v>0</v>
      </c>
      <c r="AQ21" s="14">
        <f t="shared" si="4"/>
        <v>0</v>
      </c>
      <c r="AR21" s="14">
        <f t="shared" si="4"/>
        <v>2</v>
      </c>
      <c r="AS21" s="14">
        <f t="shared" si="4"/>
        <v>0</v>
      </c>
      <c r="AT21" s="14">
        <f t="shared" si="4"/>
        <v>0</v>
      </c>
      <c r="AU21" s="14">
        <f t="shared" si="4"/>
        <v>0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>
        <f t="shared" si="1"/>
        <v>4</v>
      </c>
      <c r="BF21" s="66"/>
      <c r="BG21" s="66"/>
      <c r="BH21" s="45"/>
      <c r="BI21" s="45"/>
      <c r="BJ21" s="45"/>
      <c r="BK21" s="27"/>
      <c r="BL21" s="27"/>
      <c r="BM21" s="27"/>
    </row>
    <row r="22" spans="1:65" s="37" customFormat="1" ht="20.100000000000001" customHeight="1" x14ac:dyDescent="0.25">
      <c r="A22" s="173"/>
      <c r="B22" s="128" t="s">
        <v>109</v>
      </c>
      <c r="C22" s="129" t="s">
        <v>215</v>
      </c>
      <c r="D22" s="17" t="s">
        <v>61</v>
      </c>
      <c r="E22" s="18">
        <v>6</v>
      </c>
      <c r="F22" s="18">
        <v>6</v>
      </c>
      <c r="G22" s="18">
        <v>6</v>
      </c>
      <c r="H22" s="18">
        <v>6</v>
      </c>
      <c r="I22" s="18">
        <v>6</v>
      </c>
      <c r="J22" s="18">
        <v>6</v>
      </c>
      <c r="K22" s="18">
        <v>6</v>
      </c>
      <c r="L22" s="18">
        <v>6</v>
      </c>
      <c r="M22" s="18">
        <v>6</v>
      </c>
      <c r="N22" s="18">
        <v>6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9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9">
        <f t="shared" si="1"/>
        <v>60</v>
      </c>
      <c r="BF22" s="66"/>
      <c r="BG22" s="66"/>
      <c r="BH22" s="45"/>
      <c r="BI22" s="45"/>
      <c r="BJ22" s="45"/>
    </row>
    <row r="23" spans="1:65" s="37" customFormat="1" ht="20.100000000000001" customHeight="1" x14ac:dyDescent="0.25">
      <c r="A23" s="173"/>
      <c r="B23" s="128"/>
      <c r="C23" s="129"/>
      <c r="D23" s="17" t="s">
        <v>62</v>
      </c>
      <c r="E23" s="21"/>
      <c r="F23" s="21"/>
      <c r="G23" s="19"/>
      <c r="H23" s="21"/>
      <c r="I23" s="21"/>
      <c r="J23" s="19"/>
      <c r="K23" s="21"/>
      <c r="L23" s="19"/>
      <c r="M23" s="19"/>
      <c r="N23" s="21"/>
      <c r="O23" s="21"/>
      <c r="P23" s="21"/>
      <c r="Q23" s="21"/>
      <c r="R23" s="2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9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20">
        <f t="shared" si="1"/>
        <v>0</v>
      </c>
      <c r="BF23" s="67"/>
      <c r="BG23" s="67"/>
      <c r="BH23" s="45"/>
      <c r="BI23" s="45"/>
      <c r="BJ23" s="45"/>
    </row>
    <row r="24" spans="1:65" s="37" customFormat="1" ht="20.100000000000001" customHeight="1" x14ac:dyDescent="0.25">
      <c r="A24" s="173"/>
      <c r="B24" s="128" t="s">
        <v>110</v>
      </c>
      <c r="C24" s="129" t="s">
        <v>199</v>
      </c>
      <c r="D24" s="17" t="s">
        <v>61</v>
      </c>
      <c r="E24" s="21"/>
      <c r="F24" s="21"/>
      <c r="G24" s="19"/>
      <c r="H24" s="21"/>
      <c r="I24" s="21"/>
      <c r="J24" s="19"/>
      <c r="K24" s="21"/>
      <c r="L24" s="19"/>
      <c r="M24" s="19"/>
      <c r="N24" s="21"/>
      <c r="O24" s="21"/>
      <c r="P24" s="21"/>
      <c r="Q24" s="21"/>
      <c r="R24" s="21"/>
      <c r="S24" s="18"/>
      <c r="T24" s="18"/>
      <c r="U24" s="18"/>
      <c r="V24" s="18"/>
      <c r="W24" s="18"/>
      <c r="X24" s="18">
        <v>4</v>
      </c>
      <c r="Y24" s="18">
        <v>4</v>
      </c>
      <c r="Z24" s="18">
        <v>4</v>
      </c>
      <c r="AA24" s="18">
        <v>4</v>
      </c>
      <c r="AB24" s="18">
        <v>4</v>
      </c>
      <c r="AC24" s="18">
        <v>4</v>
      </c>
      <c r="AD24" s="18">
        <v>4</v>
      </c>
      <c r="AE24" s="18">
        <v>4</v>
      </c>
      <c r="AF24" s="18">
        <v>4</v>
      </c>
      <c r="AG24" s="18">
        <v>4</v>
      </c>
      <c r="AH24" s="18">
        <v>4</v>
      </c>
      <c r="AI24" s="18">
        <v>4</v>
      </c>
      <c r="AJ24" s="18">
        <v>4</v>
      </c>
      <c r="AK24" s="18">
        <v>4</v>
      </c>
      <c r="AL24" s="18">
        <v>4</v>
      </c>
      <c r="AM24" s="18">
        <v>4</v>
      </c>
      <c r="AN24" s="18">
        <v>4</v>
      </c>
      <c r="AO24" s="18">
        <v>4</v>
      </c>
      <c r="AP24" s="18">
        <v>4</v>
      </c>
      <c r="AQ24" s="18">
        <v>4</v>
      </c>
      <c r="AR24" s="9">
        <v>2</v>
      </c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9">
        <f t="shared" si="1"/>
        <v>82</v>
      </c>
      <c r="BF24" s="67"/>
      <c r="BG24" s="66"/>
      <c r="BH24" s="45"/>
      <c r="BI24" s="45"/>
      <c r="BJ24" s="45"/>
    </row>
    <row r="25" spans="1:65" s="37" customFormat="1" ht="20.100000000000001" customHeight="1" x14ac:dyDescent="0.25">
      <c r="A25" s="173"/>
      <c r="B25" s="128"/>
      <c r="C25" s="129"/>
      <c r="D25" s="17" t="s">
        <v>62</v>
      </c>
      <c r="E25" s="21"/>
      <c r="F25" s="21"/>
      <c r="G25" s="19"/>
      <c r="H25" s="21"/>
      <c r="I25" s="21"/>
      <c r="J25" s="19"/>
      <c r="K25" s="21"/>
      <c r="L25" s="19"/>
      <c r="M25" s="19"/>
      <c r="N25" s="21"/>
      <c r="O25" s="21"/>
      <c r="P25" s="21"/>
      <c r="Q25" s="21"/>
      <c r="R25" s="2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9">
        <v>2</v>
      </c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20">
        <f t="shared" si="1"/>
        <v>2</v>
      </c>
      <c r="BF25" s="67"/>
      <c r="BG25" s="67"/>
      <c r="BH25" s="45"/>
      <c r="BI25" s="45"/>
      <c r="BJ25" s="45"/>
    </row>
    <row r="26" spans="1:65" s="37" customFormat="1" ht="20.100000000000001" customHeight="1" x14ac:dyDescent="0.25">
      <c r="A26" s="173"/>
      <c r="B26" s="128" t="s">
        <v>111</v>
      </c>
      <c r="C26" s="129" t="s">
        <v>216</v>
      </c>
      <c r="D26" s="17" t="s">
        <v>61</v>
      </c>
      <c r="E26" s="19">
        <v>2</v>
      </c>
      <c r="F26" s="19">
        <v>2</v>
      </c>
      <c r="G26" s="19">
        <v>2</v>
      </c>
      <c r="H26" s="19">
        <v>2</v>
      </c>
      <c r="I26" s="19">
        <v>2</v>
      </c>
      <c r="J26" s="19">
        <v>2</v>
      </c>
      <c r="K26" s="19">
        <v>2</v>
      </c>
      <c r="L26" s="19">
        <v>2</v>
      </c>
      <c r="M26" s="19">
        <v>2</v>
      </c>
      <c r="N26" s="19">
        <v>2</v>
      </c>
      <c r="O26" s="21"/>
      <c r="P26" s="21"/>
      <c r="Q26" s="21"/>
      <c r="R26" s="21"/>
      <c r="S26" s="18"/>
      <c r="T26" s="18"/>
      <c r="U26" s="18"/>
      <c r="V26" s="18"/>
      <c r="W26" s="18"/>
      <c r="X26" s="79">
        <v>2</v>
      </c>
      <c r="Y26" s="79">
        <v>2</v>
      </c>
      <c r="Z26" s="79">
        <v>2</v>
      </c>
      <c r="AA26" s="79">
        <v>2</v>
      </c>
      <c r="AB26" s="79">
        <v>2</v>
      </c>
      <c r="AC26" s="79">
        <v>2</v>
      </c>
      <c r="AD26" s="79">
        <v>2</v>
      </c>
      <c r="AE26" s="79">
        <v>2</v>
      </c>
      <c r="AF26" s="79">
        <v>2</v>
      </c>
      <c r="AG26" s="79">
        <v>2</v>
      </c>
      <c r="AH26" s="79">
        <v>2</v>
      </c>
      <c r="AI26" s="79">
        <v>2</v>
      </c>
      <c r="AJ26" s="79">
        <v>2</v>
      </c>
      <c r="AK26" s="79">
        <v>2</v>
      </c>
      <c r="AL26" s="79">
        <v>2</v>
      </c>
      <c r="AM26" s="79">
        <v>2</v>
      </c>
      <c r="AN26" s="79">
        <v>2</v>
      </c>
      <c r="AO26" s="79">
        <v>2</v>
      </c>
      <c r="AP26" s="79">
        <v>2</v>
      </c>
      <c r="AQ26" s="18">
        <v>2</v>
      </c>
      <c r="AR26" s="9">
        <v>2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9">
        <f t="shared" si="1"/>
        <v>62</v>
      </c>
      <c r="BF26" s="66"/>
      <c r="BG26" s="66"/>
      <c r="BH26" s="45"/>
      <c r="BI26" s="45"/>
      <c r="BJ26" s="45"/>
    </row>
    <row r="27" spans="1:65" s="37" customFormat="1" ht="20.100000000000001" customHeight="1" x14ac:dyDescent="0.25">
      <c r="A27" s="173"/>
      <c r="B27" s="128"/>
      <c r="C27" s="129"/>
      <c r="D27" s="17" t="s">
        <v>62</v>
      </c>
      <c r="E27" s="21"/>
      <c r="F27" s="21"/>
      <c r="G27" s="19"/>
      <c r="H27" s="21"/>
      <c r="I27" s="21"/>
      <c r="J27" s="19"/>
      <c r="K27" s="21"/>
      <c r="L27" s="19"/>
      <c r="M27" s="19"/>
      <c r="N27" s="21"/>
      <c r="O27" s="21"/>
      <c r="P27" s="21"/>
      <c r="Q27" s="21"/>
      <c r="R27" s="21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9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20">
        <f t="shared" si="1"/>
        <v>0</v>
      </c>
      <c r="BF27" s="67"/>
      <c r="BG27" s="67"/>
      <c r="BH27" s="45"/>
      <c r="BI27" s="45"/>
      <c r="BJ27" s="45"/>
    </row>
    <row r="28" spans="1:65" s="37" customFormat="1" ht="20.100000000000001" customHeight="1" x14ac:dyDescent="0.25">
      <c r="A28" s="173"/>
      <c r="B28" s="128" t="s">
        <v>130</v>
      </c>
      <c r="C28" s="129" t="s">
        <v>209</v>
      </c>
      <c r="D28" s="17" t="s">
        <v>61</v>
      </c>
      <c r="E28" s="18">
        <v>6</v>
      </c>
      <c r="F28" s="18">
        <v>6</v>
      </c>
      <c r="G28" s="18">
        <v>6</v>
      </c>
      <c r="H28" s="18">
        <v>6</v>
      </c>
      <c r="I28" s="18">
        <v>6</v>
      </c>
      <c r="J28" s="18">
        <v>6</v>
      </c>
      <c r="K28" s="18">
        <v>6</v>
      </c>
      <c r="L28" s="18">
        <v>6</v>
      </c>
      <c r="M28" s="18">
        <v>6</v>
      </c>
      <c r="N28" s="18">
        <v>4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9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9">
        <f t="shared" si="1"/>
        <v>58</v>
      </c>
      <c r="BF28" s="66"/>
      <c r="BG28" s="66"/>
      <c r="BH28" s="45"/>
      <c r="BI28" s="45"/>
      <c r="BJ28" s="45"/>
    </row>
    <row r="29" spans="1:65" s="37" customFormat="1" ht="20.100000000000001" customHeight="1" x14ac:dyDescent="0.25">
      <c r="A29" s="173"/>
      <c r="B29" s="128"/>
      <c r="C29" s="129"/>
      <c r="D29" s="17" t="s">
        <v>62</v>
      </c>
      <c r="E29" s="21"/>
      <c r="F29" s="21"/>
      <c r="G29" s="21"/>
      <c r="H29" s="21"/>
      <c r="I29" s="21"/>
      <c r="J29" s="21"/>
      <c r="K29" s="21"/>
      <c r="L29" s="21"/>
      <c r="M29" s="21"/>
      <c r="N29" s="19">
        <v>2</v>
      </c>
      <c r="O29" s="21"/>
      <c r="P29" s="21"/>
      <c r="Q29" s="21"/>
      <c r="R29" s="21"/>
      <c r="S29" s="21"/>
      <c r="T29" s="21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9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20">
        <f t="shared" si="1"/>
        <v>2</v>
      </c>
      <c r="BF29" s="67"/>
      <c r="BG29" s="67"/>
      <c r="BH29" s="45"/>
      <c r="BI29" s="45"/>
      <c r="BJ29" s="45"/>
    </row>
    <row r="30" spans="1:65" s="37" customFormat="1" ht="20.100000000000001" customHeight="1" x14ac:dyDescent="0.25">
      <c r="A30" s="173"/>
      <c r="B30" s="155" t="s">
        <v>103</v>
      </c>
      <c r="C30" s="155" t="s">
        <v>167</v>
      </c>
      <c r="D30" s="13" t="s">
        <v>61</v>
      </c>
      <c r="E30" s="14">
        <f>E32+E50+E54+E61</f>
        <v>13</v>
      </c>
      <c r="F30" s="14">
        <f t="shared" ref="F30:AU30" si="5">F32+F50+F54+F61</f>
        <v>13</v>
      </c>
      <c r="G30" s="14">
        <f t="shared" si="5"/>
        <v>13</v>
      </c>
      <c r="H30" s="14">
        <f t="shared" si="5"/>
        <v>13</v>
      </c>
      <c r="I30" s="14">
        <f t="shared" si="5"/>
        <v>13</v>
      </c>
      <c r="J30" s="14">
        <f t="shared" si="5"/>
        <v>13</v>
      </c>
      <c r="K30" s="14">
        <f t="shared" si="5"/>
        <v>13</v>
      </c>
      <c r="L30" s="14">
        <f t="shared" si="5"/>
        <v>13</v>
      </c>
      <c r="M30" s="14">
        <f t="shared" si="5"/>
        <v>13</v>
      </c>
      <c r="N30" s="14">
        <f t="shared" si="5"/>
        <v>13</v>
      </c>
      <c r="O30" s="14">
        <f t="shared" si="5"/>
        <v>36</v>
      </c>
      <c r="P30" s="14">
        <f t="shared" si="5"/>
        <v>36</v>
      </c>
      <c r="Q30" s="14">
        <f t="shared" si="5"/>
        <v>36</v>
      </c>
      <c r="R30" s="14">
        <f t="shared" si="5"/>
        <v>36</v>
      </c>
      <c r="S30" s="14">
        <f t="shared" si="5"/>
        <v>36</v>
      </c>
      <c r="T30" s="14">
        <f t="shared" si="5"/>
        <v>36</v>
      </c>
      <c r="U30" s="14"/>
      <c r="V30" s="14"/>
      <c r="W30" s="14"/>
      <c r="X30" s="14">
        <f t="shared" si="5"/>
        <v>22</v>
      </c>
      <c r="Y30" s="14">
        <f t="shared" si="5"/>
        <v>22</v>
      </c>
      <c r="Z30" s="14">
        <f t="shared" si="5"/>
        <v>22</v>
      </c>
      <c r="AA30" s="14">
        <f t="shared" si="5"/>
        <v>22</v>
      </c>
      <c r="AB30" s="14">
        <f t="shared" si="5"/>
        <v>22</v>
      </c>
      <c r="AC30" s="14">
        <f t="shared" si="5"/>
        <v>22</v>
      </c>
      <c r="AD30" s="14">
        <f t="shared" si="5"/>
        <v>22</v>
      </c>
      <c r="AE30" s="14">
        <f t="shared" si="5"/>
        <v>22</v>
      </c>
      <c r="AF30" s="14">
        <f t="shared" si="5"/>
        <v>22</v>
      </c>
      <c r="AG30" s="14">
        <f t="shared" si="5"/>
        <v>22</v>
      </c>
      <c r="AH30" s="14">
        <f t="shared" si="5"/>
        <v>22</v>
      </c>
      <c r="AI30" s="14">
        <f t="shared" si="5"/>
        <v>22</v>
      </c>
      <c r="AJ30" s="14">
        <f t="shared" si="5"/>
        <v>22</v>
      </c>
      <c r="AK30" s="14">
        <f t="shared" si="5"/>
        <v>22</v>
      </c>
      <c r="AL30" s="14">
        <f t="shared" si="5"/>
        <v>22</v>
      </c>
      <c r="AM30" s="14">
        <f t="shared" si="5"/>
        <v>22</v>
      </c>
      <c r="AN30" s="14">
        <f t="shared" si="5"/>
        <v>22</v>
      </c>
      <c r="AO30" s="14">
        <f t="shared" si="5"/>
        <v>22</v>
      </c>
      <c r="AP30" s="14">
        <f t="shared" si="5"/>
        <v>20</v>
      </c>
      <c r="AQ30" s="14">
        <f t="shared" si="5"/>
        <v>20</v>
      </c>
      <c r="AR30" s="14">
        <f t="shared" si="5"/>
        <v>18</v>
      </c>
      <c r="AS30" s="14">
        <f t="shared" si="5"/>
        <v>36</v>
      </c>
      <c r="AT30" s="14">
        <f t="shared" si="5"/>
        <v>36</v>
      </c>
      <c r="AU30" s="14">
        <f t="shared" si="5"/>
        <v>36</v>
      </c>
      <c r="AV30" s="15"/>
      <c r="AW30" s="15"/>
      <c r="AX30" s="15"/>
      <c r="AY30" s="15"/>
      <c r="AZ30" s="15"/>
      <c r="BA30" s="15"/>
      <c r="BB30" s="15"/>
      <c r="BC30" s="15"/>
      <c r="BD30" s="15"/>
      <c r="BE30" s="14">
        <f t="shared" si="1"/>
        <v>908</v>
      </c>
      <c r="BF30" s="64"/>
      <c r="BG30" s="64"/>
      <c r="BH30" s="45"/>
      <c r="BI30" s="45"/>
      <c r="BJ30" s="45"/>
    </row>
    <row r="31" spans="1:65" s="37" customFormat="1" ht="20.100000000000001" customHeight="1" x14ac:dyDescent="0.25">
      <c r="A31" s="173"/>
      <c r="B31" s="156"/>
      <c r="C31" s="156"/>
      <c r="D31" s="13" t="s">
        <v>62</v>
      </c>
      <c r="E31" s="14">
        <f>E33+E51+E55+E62</f>
        <v>0</v>
      </c>
      <c r="F31" s="14">
        <f t="shared" ref="F31:AU31" si="6">F33+F51+F55+F62</f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2</v>
      </c>
      <c r="O31" s="14">
        <f t="shared" si="6"/>
        <v>0</v>
      </c>
      <c r="P31" s="14">
        <f t="shared" si="6"/>
        <v>0</v>
      </c>
      <c r="Q31" s="14">
        <f t="shared" si="6"/>
        <v>0</v>
      </c>
      <c r="R31" s="14">
        <f t="shared" si="6"/>
        <v>0</v>
      </c>
      <c r="S31" s="14">
        <f t="shared" si="6"/>
        <v>0</v>
      </c>
      <c r="T31" s="14">
        <f t="shared" si="6"/>
        <v>0</v>
      </c>
      <c r="U31" s="14"/>
      <c r="V31" s="14"/>
      <c r="W31" s="14"/>
      <c r="X31" s="14">
        <f t="shared" si="6"/>
        <v>0</v>
      </c>
      <c r="Y31" s="14">
        <f t="shared" si="6"/>
        <v>0</v>
      </c>
      <c r="Z31" s="14">
        <f t="shared" si="6"/>
        <v>0</v>
      </c>
      <c r="AA31" s="14">
        <f t="shared" si="6"/>
        <v>0</v>
      </c>
      <c r="AB31" s="14">
        <f t="shared" si="6"/>
        <v>0</v>
      </c>
      <c r="AC31" s="14">
        <f t="shared" si="6"/>
        <v>0</v>
      </c>
      <c r="AD31" s="14">
        <f t="shared" si="6"/>
        <v>0</v>
      </c>
      <c r="AE31" s="14">
        <f t="shared" si="6"/>
        <v>0</v>
      </c>
      <c r="AF31" s="14">
        <f t="shared" si="6"/>
        <v>0</v>
      </c>
      <c r="AG31" s="14">
        <f t="shared" si="6"/>
        <v>0</v>
      </c>
      <c r="AH31" s="14">
        <f t="shared" si="6"/>
        <v>0</v>
      </c>
      <c r="AI31" s="14">
        <f t="shared" si="6"/>
        <v>0</v>
      </c>
      <c r="AJ31" s="14">
        <f t="shared" si="6"/>
        <v>0</v>
      </c>
      <c r="AK31" s="14">
        <f t="shared" si="6"/>
        <v>0</v>
      </c>
      <c r="AL31" s="14">
        <f t="shared" si="6"/>
        <v>0</v>
      </c>
      <c r="AM31" s="14">
        <f t="shared" si="6"/>
        <v>0</v>
      </c>
      <c r="AN31" s="14">
        <f t="shared" si="6"/>
        <v>0</v>
      </c>
      <c r="AO31" s="14">
        <f t="shared" si="6"/>
        <v>0</v>
      </c>
      <c r="AP31" s="14">
        <f t="shared" si="6"/>
        <v>0</v>
      </c>
      <c r="AQ31" s="14">
        <f t="shared" si="6"/>
        <v>0</v>
      </c>
      <c r="AR31" s="14">
        <f t="shared" si="6"/>
        <v>2</v>
      </c>
      <c r="AS31" s="14">
        <f t="shared" si="6"/>
        <v>0</v>
      </c>
      <c r="AT31" s="14">
        <f t="shared" si="6"/>
        <v>0</v>
      </c>
      <c r="AU31" s="14">
        <f t="shared" si="6"/>
        <v>0</v>
      </c>
      <c r="AV31" s="15"/>
      <c r="AW31" s="15"/>
      <c r="AX31" s="15"/>
      <c r="AY31" s="15"/>
      <c r="AZ31" s="15"/>
      <c r="BA31" s="15"/>
      <c r="BB31" s="15"/>
      <c r="BC31" s="15"/>
      <c r="BD31" s="15"/>
      <c r="BE31" s="16">
        <f t="shared" si="1"/>
        <v>4</v>
      </c>
      <c r="BF31" s="65"/>
      <c r="BG31" s="65"/>
      <c r="BH31" s="45"/>
      <c r="BI31" s="45"/>
      <c r="BJ31" s="45"/>
    </row>
    <row r="32" spans="1:65" s="26" customFormat="1" ht="30" customHeight="1" x14ac:dyDescent="0.2">
      <c r="A32" s="173"/>
      <c r="B32" s="155" t="s">
        <v>168</v>
      </c>
      <c r="C32" s="136" t="s">
        <v>210</v>
      </c>
      <c r="D32" s="13" t="s">
        <v>61</v>
      </c>
      <c r="E32" s="14">
        <f>E34+E36+E38+E40+E42+E44+E46+E48+E49</f>
        <v>6</v>
      </c>
      <c r="F32" s="14">
        <f t="shared" ref="F32:AU32" si="7">F34+F36+F38+F40+F42+F44+F46+F48+F49</f>
        <v>6</v>
      </c>
      <c r="G32" s="14">
        <f t="shared" si="7"/>
        <v>6</v>
      </c>
      <c r="H32" s="14">
        <f t="shared" si="7"/>
        <v>6</v>
      </c>
      <c r="I32" s="14">
        <f t="shared" si="7"/>
        <v>6</v>
      </c>
      <c r="J32" s="14">
        <f t="shared" si="7"/>
        <v>6</v>
      </c>
      <c r="K32" s="14">
        <f t="shared" si="7"/>
        <v>6</v>
      </c>
      <c r="L32" s="14">
        <f t="shared" si="7"/>
        <v>6</v>
      </c>
      <c r="M32" s="14">
        <f t="shared" si="7"/>
        <v>6</v>
      </c>
      <c r="N32" s="14">
        <f t="shared" si="7"/>
        <v>4</v>
      </c>
      <c r="O32" s="14">
        <f t="shared" si="7"/>
        <v>36</v>
      </c>
      <c r="P32" s="14">
        <f t="shared" si="7"/>
        <v>0</v>
      </c>
      <c r="Q32" s="14">
        <f t="shared" si="7"/>
        <v>0</v>
      </c>
      <c r="R32" s="14">
        <f t="shared" si="7"/>
        <v>0</v>
      </c>
      <c r="S32" s="14">
        <f t="shared" si="7"/>
        <v>0</v>
      </c>
      <c r="T32" s="14">
        <f t="shared" si="7"/>
        <v>0</v>
      </c>
      <c r="U32" s="14"/>
      <c r="V32" s="14"/>
      <c r="W32" s="14"/>
      <c r="X32" s="14">
        <f t="shared" si="7"/>
        <v>18</v>
      </c>
      <c r="Y32" s="14">
        <f t="shared" si="7"/>
        <v>18</v>
      </c>
      <c r="Z32" s="14">
        <f t="shared" si="7"/>
        <v>18</v>
      </c>
      <c r="AA32" s="14">
        <f t="shared" si="7"/>
        <v>18</v>
      </c>
      <c r="AB32" s="14">
        <f t="shared" si="7"/>
        <v>18</v>
      </c>
      <c r="AC32" s="14">
        <f t="shared" si="7"/>
        <v>18</v>
      </c>
      <c r="AD32" s="14">
        <f t="shared" si="7"/>
        <v>18</v>
      </c>
      <c r="AE32" s="14">
        <f t="shared" si="7"/>
        <v>18</v>
      </c>
      <c r="AF32" s="14">
        <f t="shared" si="7"/>
        <v>18</v>
      </c>
      <c r="AG32" s="14">
        <f t="shared" si="7"/>
        <v>18</v>
      </c>
      <c r="AH32" s="14">
        <f t="shared" si="7"/>
        <v>18</v>
      </c>
      <c r="AI32" s="14">
        <f t="shared" si="7"/>
        <v>18</v>
      </c>
      <c r="AJ32" s="14">
        <f t="shared" si="7"/>
        <v>18</v>
      </c>
      <c r="AK32" s="14">
        <f t="shared" si="7"/>
        <v>18</v>
      </c>
      <c r="AL32" s="14">
        <f t="shared" si="7"/>
        <v>18</v>
      </c>
      <c r="AM32" s="14">
        <f t="shared" si="7"/>
        <v>18</v>
      </c>
      <c r="AN32" s="14">
        <f t="shared" si="7"/>
        <v>18</v>
      </c>
      <c r="AO32" s="14">
        <f t="shared" si="7"/>
        <v>18</v>
      </c>
      <c r="AP32" s="14">
        <f t="shared" si="7"/>
        <v>16</v>
      </c>
      <c r="AQ32" s="14">
        <f t="shared" si="7"/>
        <v>16</v>
      </c>
      <c r="AR32" s="14">
        <f t="shared" si="7"/>
        <v>16</v>
      </c>
      <c r="AS32" s="14">
        <f t="shared" si="7"/>
        <v>36</v>
      </c>
      <c r="AT32" s="14">
        <f t="shared" si="7"/>
        <v>36</v>
      </c>
      <c r="AU32" s="14">
        <f t="shared" si="7"/>
        <v>0</v>
      </c>
      <c r="AV32" s="14"/>
      <c r="AW32" s="14"/>
      <c r="AX32" s="14"/>
      <c r="AY32" s="14"/>
      <c r="AZ32" s="14"/>
      <c r="BA32" s="14"/>
      <c r="BB32" s="14"/>
      <c r="BC32" s="14"/>
      <c r="BD32" s="14"/>
      <c r="BE32" s="14">
        <f t="shared" si="1"/>
        <v>538</v>
      </c>
      <c r="BF32" s="64"/>
      <c r="BG32" s="64"/>
      <c r="BH32" s="45"/>
      <c r="BI32" s="45"/>
      <c r="BJ32" s="45"/>
      <c r="BK32" s="27"/>
      <c r="BL32" s="27"/>
      <c r="BM32" s="27"/>
    </row>
    <row r="33" spans="1:65" s="26" customFormat="1" ht="24" customHeight="1" x14ac:dyDescent="0.2">
      <c r="A33" s="173"/>
      <c r="B33" s="156"/>
      <c r="C33" s="136"/>
      <c r="D33" s="13" t="s">
        <v>62</v>
      </c>
      <c r="E33" s="14">
        <f>E35+E37+E39+E41+E43+E45+E47</f>
        <v>0</v>
      </c>
      <c r="F33" s="14">
        <f t="shared" ref="F33:AU33" si="8">F35+F37+F39+F41+F43+F45+F47</f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8"/>
        <v>2</v>
      </c>
      <c r="O33" s="14">
        <f t="shared" si="8"/>
        <v>0</v>
      </c>
      <c r="P33" s="14">
        <f t="shared" si="8"/>
        <v>0</v>
      </c>
      <c r="Q33" s="14">
        <f t="shared" si="8"/>
        <v>0</v>
      </c>
      <c r="R33" s="14">
        <f t="shared" si="8"/>
        <v>0</v>
      </c>
      <c r="S33" s="14">
        <f t="shared" si="8"/>
        <v>0</v>
      </c>
      <c r="T33" s="14">
        <f t="shared" si="8"/>
        <v>0</v>
      </c>
      <c r="U33" s="14"/>
      <c r="V33" s="14"/>
      <c r="W33" s="14"/>
      <c r="X33" s="14">
        <f t="shared" si="8"/>
        <v>0</v>
      </c>
      <c r="Y33" s="14">
        <f t="shared" si="8"/>
        <v>0</v>
      </c>
      <c r="Z33" s="14">
        <f t="shared" si="8"/>
        <v>0</v>
      </c>
      <c r="AA33" s="14">
        <f t="shared" si="8"/>
        <v>0</v>
      </c>
      <c r="AB33" s="14">
        <f t="shared" si="8"/>
        <v>0</v>
      </c>
      <c r="AC33" s="14">
        <f t="shared" si="8"/>
        <v>0</v>
      </c>
      <c r="AD33" s="14">
        <f t="shared" si="8"/>
        <v>0</v>
      </c>
      <c r="AE33" s="14">
        <f t="shared" si="8"/>
        <v>0</v>
      </c>
      <c r="AF33" s="14">
        <f t="shared" si="8"/>
        <v>0</v>
      </c>
      <c r="AG33" s="14">
        <f t="shared" si="8"/>
        <v>0</v>
      </c>
      <c r="AH33" s="14">
        <f t="shared" si="8"/>
        <v>0</v>
      </c>
      <c r="AI33" s="14">
        <f t="shared" si="8"/>
        <v>0</v>
      </c>
      <c r="AJ33" s="14">
        <f t="shared" si="8"/>
        <v>0</v>
      </c>
      <c r="AK33" s="14">
        <f t="shared" si="8"/>
        <v>0</v>
      </c>
      <c r="AL33" s="14">
        <f t="shared" si="8"/>
        <v>0</v>
      </c>
      <c r="AM33" s="14">
        <f t="shared" si="8"/>
        <v>0</v>
      </c>
      <c r="AN33" s="14">
        <f t="shared" si="8"/>
        <v>0</v>
      </c>
      <c r="AO33" s="14">
        <f t="shared" si="8"/>
        <v>0</v>
      </c>
      <c r="AP33" s="14">
        <f t="shared" si="8"/>
        <v>0</v>
      </c>
      <c r="AQ33" s="14">
        <f t="shared" si="8"/>
        <v>0</v>
      </c>
      <c r="AR33" s="14">
        <f t="shared" si="8"/>
        <v>0</v>
      </c>
      <c r="AS33" s="14">
        <f t="shared" si="8"/>
        <v>0</v>
      </c>
      <c r="AT33" s="14">
        <f t="shared" si="8"/>
        <v>0</v>
      </c>
      <c r="AU33" s="14">
        <f t="shared" si="8"/>
        <v>0</v>
      </c>
      <c r="AV33" s="14"/>
      <c r="AW33" s="14"/>
      <c r="AX33" s="14"/>
      <c r="AY33" s="14"/>
      <c r="AZ33" s="14"/>
      <c r="BA33" s="14"/>
      <c r="BB33" s="14"/>
      <c r="BC33" s="14"/>
      <c r="BD33" s="14"/>
      <c r="BE33" s="14">
        <f t="shared" si="1"/>
        <v>2</v>
      </c>
      <c r="BF33" s="64"/>
      <c r="BG33" s="64"/>
      <c r="BH33" s="45"/>
      <c r="BI33" s="45"/>
      <c r="BJ33" s="45"/>
      <c r="BK33" s="27"/>
      <c r="BL33" s="27"/>
      <c r="BM33" s="27"/>
    </row>
    <row r="34" spans="1:65" s="37" customFormat="1" ht="20.100000000000001" customHeight="1" x14ac:dyDescent="0.25">
      <c r="A34" s="173"/>
      <c r="B34" s="137" t="s">
        <v>114</v>
      </c>
      <c r="C34" s="129" t="s">
        <v>211</v>
      </c>
      <c r="D34" s="17" t="s">
        <v>61</v>
      </c>
      <c r="E34" s="18">
        <v>6</v>
      </c>
      <c r="F34" s="18">
        <v>6</v>
      </c>
      <c r="G34" s="18">
        <v>6</v>
      </c>
      <c r="H34" s="18">
        <v>6</v>
      </c>
      <c r="I34" s="18">
        <v>6</v>
      </c>
      <c r="J34" s="18">
        <v>6</v>
      </c>
      <c r="K34" s="18">
        <v>6</v>
      </c>
      <c r="L34" s="18">
        <v>6</v>
      </c>
      <c r="M34" s="18">
        <v>6</v>
      </c>
      <c r="N34" s="18">
        <v>4</v>
      </c>
      <c r="O34" s="18"/>
      <c r="P34" s="18"/>
      <c r="Q34" s="18"/>
      <c r="R34" s="18"/>
      <c r="S34" s="18"/>
      <c r="T34" s="18"/>
      <c r="U34" s="18"/>
      <c r="V34" s="79"/>
      <c r="W34" s="79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79"/>
      <c r="AQ34" s="79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9">
        <f t="shared" si="1"/>
        <v>58</v>
      </c>
      <c r="BF34" s="66"/>
      <c r="BG34" s="66"/>
      <c r="BH34" s="45"/>
      <c r="BI34" s="45"/>
      <c r="BJ34" s="45"/>
    </row>
    <row r="35" spans="1:65" s="37" customFormat="1" ht="20.100000000000001" customHeight="1" x14ac:dyDescent="0.25">
      <c r="A35" s="173"/>
      <c r="B35" s="138"/>
      <c r="C35" s="129"/>
      <c r="D35" s="17" t="s">
        <v>62</v>
      </c>
      <c r="E35" s="21"/>
      <c r="F35" s="21"/>
      <c r="G35" s="21"/>
      <c r="H35" s="21"/>
      <c r="I35" s="21"/>
      <c r="J35" s="21"/>
      <c r="K35" s="21"/>
      <c r="L35" s="21"/>
      <c r="M35" s="21"/>
      <c r="N35" s="19">
        <v>2</v>
      </c>
      <c r="O35" s="21"/>
      <c r="P35" s="21"/>
      <c r="Q35" s="21"/>
      <c r="R35" s="21"/>
      <c r="S35" s="21"/>
      <c r="T35" s="21"/>
      <c r="U35" s="18"/>
      <c r="V35" s="79"/>
      <c r="W35" s="79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79"/>
      <c r="AQ35" s="79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20">
        <f t="shared" si="1"/>
        <v>2</v>
      </c>
      <c r="BF35" s="67"/>
      <c r="BG35" s="67"/>
      <c r="BH35" s="45"/>
      <c r="BI35" s="45"/>
      <c r="BJ35" s="45"/>
    </row>
    <row r="36" spans="1:65" s="37" customFormat="1" ht="20.100000000000001" customHeight="1" x14ac:dyDescent="0.25">
      <c r="A36" s="173"/>
      <c r="B36" s="137" t="s">
        <v>194</v>
      </c>
      <c r="C36" s="129" t="s">
        <v>219</v>
      </c>
      <c r="D36" s="17" t="s">
        <v>61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9"/>
      <c r="T36" s="19"/>
      <c r="U36" s="79"/>
      <c r="V36" s="79"/>
      <c r="W36" s="79"/>
      <c r="X36" s="79">
        <v>2</v>
      </c>
      <c r="Y36" s="79">
        <v>2</v>
      </c>
      <c r="Z36" s="79">
        <v>2</v>
      </c>
      <c r="AA36" s="79">
        <v>2</v>
      </c>
      <c r="AB36" s="79">
        <v>2</v>
      </c>
      <c r="AC36" s="79">
        <v>2</v>
      </c>
      <c r="AD36" s="79">
        <v>2</v>
      </c>
      <c r="AE36" s="79">
        <v>2</v>
      </c>
      <c r="AF36" s="79">
        <v>2</v>
      </c>
      <c r="AG36" s="79">
        <v>2</v>
      </c>
      <c r="AH36" s="79">
        <v>2</v>
      </c>
      <c r="AI36" s="79">
        <v>2</v>
      </c>
      <c r="AJ36" s="79">
        <v>2</v>
      </c>
      <c r="AK36" s="79">
        <v>2</v>
      </c>
      <c r="AL36" s="79">
        <v>2</v>
      </c>
      <c r="AM36" s="79">
        <v>2</v>
      </c>
      <c r="AN36" s="79">
        <v>2</v>
      </c>
      <c r="AO36" s="79">
        <v>2</v>
      </c>
      <c r="AP36" s="79">
        <v>2</v>
      </c>
      <c r="AQ36" s="18">
        <v>2</v>
      </c>
      <c r="AR36" s="9">
        <v>2</v>
      </c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>
        <f t="shared" si="1"/>
        <v>42</v>
      </c>
      <c r="BG36" s="66"/>
      <c r="BH36" s="45"/>
      <c r="BI36" s="45"/>
      <c r="BJ36" s="45"/>
    </row>
    <row r="37" spans="1:65" s="37" customFormat="1" ht="20.100000000000001" customHeight="1" x14ac:dyDescent="0.25">
      <c r="A37" s="173"/>
      <c r="B37" s="138"/>
      <c r="C37" s="129"/>
      <c r="D37" s="17" t="s">
        <v>62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9"/>
      <c r="T37" s="19"/>
      <c r="U37" s="79"/>
      <c r="V37" s="79"/>
      <c r="W37" s="79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79"/>
      <c r="AQ37" s="79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20">
        <f t="shared" si="1"/>
        <v>0</v>
      </c>
      <c r="BF37" s="67"/>
      <c r="BG37" s="67"/>
      <c r="BH37" s="45"/>
      <c r="BI37" s="45"/>
      <c r="BJ37" s="45"/>
    </row>
    <row r="38" spans="1:65" s="37" customFormat="1" ht="20.100000000000001" customHeight="1" x14ac:dyDescent="0.25">
      <c r="A38" s="173"/>
      <c r="B38" s="137" t="s">
        <v>196</v>
      </c>
      <c r="C38" s="129" t="s">
        <v>220</v>
      </c>
      <c r="D38" s="17" t="s">
        <v>61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9"/>
      <c r="T38" s="19"/>
      <c r="U38" s="79"/>
      <c r="V38" s="79"/>
      <c r="W38" s="79"/>
      <c r="X38" s="18">
        <v>4</v>
      </c>
      <c r="Y38" s="18">
        <v>4</v>
      </c>
      <c r="Z38" s="18">
        <v>4</v>
      </c>
      <c r="AA38" s="18">
        <v>4</v>
      </c>
      <c r="AB38" s="18">
        <v>4</v>
      </c>
      <c r="AC38" s="18">
        <v>4</v>
      </c>
      <c r="AD38" s="18">
        <v>4</v>
      </c>
      <c r="AE38" s="18">
        <v>4</v>
      </c>
      <c r="AF38" s="18">
        <v>4</v>
      </c>
      <c r="AG38" s="18">
        <v>4</v>
      </c>
      <c r="AH38" s="18">
        <v>4</v>
      </c>
      <c r="AI38" s="18">
        <v>4</v>
      </c>
      <c r="AJ38" s="18">
        <v>4</v>
      </c>
      <c r="AK38" s="18">
        <v>4</v>
      </c>
      <c r="AL38" s="18">
        <v>4</v>
      </c>
      <c r="AM38" s="18">
        <v>4</v>
      </c>
      <c r="AN38" s="18">
        <v>4</v>
      </c>
      <c r="AO38" s="18">
        <v>4</v>
      </c>
      <c r="AP38" s="18">
        <v>4</v>
      </c>
      <c r="AQ38" s="18">
        <v>4</v>
      </c>
      <c r="AR38" s="18">
        <v>4</v>
      </c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9">
        <f t="shared" si="1"/>
        <v>84</v>
      </c>
      <c r="BF38" s="66"/>
      <c r="BG38" s="66"/>
      <c r="BH38" s="45"/>
      <c r="BI38" s="45"/>
      <c r="BJ38" s="45"/>
    </row>
    <row r="39" spans="1:65" s="37" customFormat="1" ht="20.100000000000001" customHeight="1" x14ac:dyDescent="0.25">
      <c r="A39" s="173"/>
      <c r="B39" s="138"/>
      <c r="C39" s="129"/>
      <c r="D39" s="17" t="s">
        <v>62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9"/>
      <c r="T39" s="19"/>
      <c r="U39" s="79"/>
      <c r="V39" s="79"/>
      <c r="W39" s="79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79"/>
      <c r="AQ39" s="79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20">
        <f t="shared" si="1"/>
        <v>0</v>
      </c>
      <c r="BF39" s="66"/>
      <c r="BG39" s="66"/>
      <c r="BH39" s="45"/>
      <c r="BI39" s="45"/>
      <c r="BJ39" s="45"/>
    </row>
    <row r="40" spans="1:65" s="37" customFormat="1" ht="20.100000000000001" customHeight="1" x14ac:dyDescent="0.25">
      <c r="A40" s="173"/>
      <c r="B40" s="137" t="s">
        <v>197</v>
      </c>
      <c r="C40" s="129" t="s">
        <v>221</v>
      </c>
      <c r="D40" s="17" t="s">
        <v>61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9"/>
      <c r="T40" s="19"/>
      <c r="U40" s="79"/>
      <c r="V40" s="79"/>
      <c r="W40" s="79"/>
      <c r="X40" s="18">
        <v>4</v>
      </c>
      <c r="Y40" s="18">
        <v>4</v>
      </c>
      <c r="Z40" s="18">
        <v>4</v>
      </c>
      <c r="AA40" s="18">
        <v>4</v>
      </c>
      <c r="AB40" s="18">
        <v>4</v>
      </c>
      <c r="AC40" s="18">
        <v>4</v>
      </c>
      <c r="AD40" s="18">
        <v>4</v>
      </c>
      <c r="AE40" s="18">
        <v>4</v>
      </c>
      <c r="AF40" s="18">
        <v>4</v>
      </c>
      <c r="AG40" s="18">
        <v>4</v>
      </c>
      <c r="AH40" s="18">
        <v>4</v>
      </c>
      <c r="AI40" s="18">
        <v>4</v>
      </c>
      <c r="AJ40" s="18">
        <v>4</v>
      </c>
      <c r="AK40" s="18">
        <v>4</v>
      </c>
      <c r="AL40" s="18">
        <v>4</v>
      </c>
      <c r="AM40" s="18">
        <v>4</v>
      </c>
      <c r="AN40" s="18">
        <v>4</v>
      </c>
      <c r="AO40" s="18">
        <v>4</v>
      </c>
      <c r="AP40" s="18">
        <v>4</v>
      </c>
      <c r="AQ40" s="18">
        <v>4</v>
      </c>
      <c r="AR40" s="18">
        <v>4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9">
        <f t="shared" si="1"/>
        <v>84</v>
      </c>
      <c r="BF40" s="66"/>
      <c r="BG40" s="66"/>
      <c r="BH40" s="45"/>
      <c r="BI40" s="45"/>
      <c r="BJ40" s="45"/>
    </row>
    <row r="41" spans="1:65" s="37" customFormat="1" ht="20.100000000000001" customHeight="1" x14ac:dyDescent="0.25">
      <c r="A41" s="173"/>
      <c r="B41" s="138"/>
      <c r="C41" s="129"/>
      <c r="D41" s="17" t="s">
        <v>62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9"/>
      <c r="T41" s="19"/>
      <c r="U41" s="79"/>
      <c r="V41" s="79"/>
      <c r="W41" s="79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79"/>
      <c r="AQ41" s="79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20">
        <f t="shared" si="1"/>
        <v>0</v>
      </c>
      <c r="BF41" s="66"/>
      <c r="BG41" s="66"/>
      <c r="BH41" s="45"/>
      <c r="BI41" s="45"/>
      <c r="BJ41" s="45"/>
    </row>
    <row r="42" spans="1:65" s="37" customFormat="1" ht="20.100000000000001" customHeight="1" x14ac:dyDescent="0.25">
      <c r="A42" s="173"/>
      <c r="B42" s="137" t="s">
        <v>217</v>
      </c>
      <c r="C42" s="129" t="s">
        <v>222</v>
      </c>
      <c r="D42" s="17" t="s">
        <v>61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9"/>
      <c r="T42" s="19"/>
      <c r="U42" s="79"/>
      <c r="V42" s="79"/>
      <c r="W42" s="79"/>
      <c r="X42" s="18">
        <v>4</v>
      </c>
      <c r="Y42" s="18">
        <v>4</v>
      </c>
      <c r="Z42" s="18">
        <v>4</v>
      </c>
      <c r="AA42" s="18">
        <v>4</v>
      </c>
      <c r="AB42" s="18">
        <v>4</v>
      </c>
      <c r="AC42" s="18">
        <v>4</v>
      </c>
      <c r="AD42" s="18">
        <v>4</v>
      </c>
      <c r="AE42" s="18">
        <v>4</v>
      </c>
      <c r="AF42" s="18">
        <v>4</v>
      </c>
      <c r="AG42" s="18">
        <v>4</v>
      </c>
      <c r="AH42" s="18">
        <v>4</v>
      </c>
      <c r="AI42" s="18">
        <v>4</v>
      </c>
      <c r="AJ42" s="18">
        <v>4</v>
      </c>
      <c r="AK42" s="18">
        <v>4</v>
      </c>
      <c r="AL42" s="18">
        <v>4</v>
      </c>
      <c r="AM42" s="18">
        <v>4</v>
      </c>
      <c r="AN42" s="18">
        <v>4</v>
      </c>
      <c r="AO42" s="18">
        <v>4</v>
      </c>
      <c r="AP42" s="18">
        <v>4</v>
      </c>
      <c r="AQ42" s="18">
        <v>4</v>
      </c>
      <c r="AR42" s="18">
        <v>4</v>
      </c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9">
        <f t="shared" si="1"/>
        <v>84</v>
      </c>
      <c r="BF42" s="66"/>
      <c r="BG42" s="66"/>
      <c r="BH42" s="45"/>
      <c r="BI42" s="45"/>
      <c r="BJ42" s="45"/>
    </row>
    <row r="43" spans="1:65" s="37" customFormat="1" ht="20.100000000000001" customHeight="1" x14ac:dyDescent="0.25">
      <c r="A43" s="173"/>
      <c r="B43" s="138"/>
      <c r="C43" s="129"/>
      <c r="D43" s="17" t="s">
        <v>62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19"/>
      <c r="T43" s="19"/>
      <c r="U43" s="79"/>
      <c r="V43" s="79"/>
      <c r="W43" s="79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79"/>
      <c r="AQ43" s="79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20">
        <f t="shared" si="1"/>
        <v>0</v>
      </c>
      <c r="BF43" s="66"/>
      <c r="BG43" s="66"/>
      <c r="BH43" s="45"/>
      <c r="BI43" s="45"/>
      <c r="BJ43" s="45"/>
    </row>
    <row r="44" spans="1:65" s="37" customFormat="1" ht="20.100000000000001" customHeight="1" x14ac:dyDescent="0.25">
      <c r="A44" s="173"/>
      <c r="B44" s="137" t="s">
        <v>218</v>
      </c>
      <c r="C44" s="129" t="s">
        <v>224</v>
      </c>
      <c r="D44" s="17" t="s">
        <v>61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19"/>
      <c r="T44" s="19"/>
      <c r="U44" s="79"/>
      <c r="V44" s="79"/>
      <c r="W44" s="79"/>
      <c r="X44" s="79">
        <v>2</v>
      </c>
      <c r="Y44" s="79">
        <v>2</v>
      </c>
      <c r="Z44" s="79">
        <v>2</v>
      </c>
      <c r="AA44" s="79">
        <v>2</v>
      </c>
      <c r="AB44" s="79">
        <v>2</v>
      </c>
      <c r="AC44" s="79">
        <v>2</v>
      </c>
      <c r="AD44" s="79">
        <v>2</v>
      </c>
      <c r="AE44" s="79">
        <v>2</v>
      </c>
      <c r="AF44" s="79">
        <v>2</v>
      </c>
      <c r="AG44" s="79">
        <v>2</v>
      </c>
      <c r="AH44" s="79">
        <v>2</v>
      </c>
      <c r="AI44" s="79">
        <v>2</v>
      </c>
      <c r="AJ44" s="79">
        <v>2</v>
      </c>
      <c r="AK44" s="79">
        <v>2</v>
      </c>
      <c r="AL44" s="79">
        <v>2</v>
      </c>
      <c r="AM44" s="79">
        <v>2</v>
      </c>
      <c r="AN44" s="79">
        <v>2</v>
      </c>
      <c r="AO44" s="79">
        <v>2</v>
      </c>
      <c r="AP44" s="79">
        <v>2</v>
      </c>
      <c r="AQ44" s="18">
        <v>2</v>
      </c>
      <c r="AR44" s="18">
        <v>2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9">
        <f t="shared" si="1"/>
        <v>42</v>
      </c>
      <c r="BF44" s="66"/>
      <c r="BG44" s="66"/>
      <c r="BH44" s="45"/>
      <c r="BI44" s="45"/>
      <c r="BJ44" s="45"/>
    </row>
    <row r="45" spans="1:65" s="37" customFormat="1" ht="20.100000000000001" customHeight="1" x14ac:dyDescent="0.25">
      <c r="A45" s="173"/>
      <c r="B45" s="138"/>
      <c r="C45" s="129"/>
      <c r="D45" s="17" t="s">
        <v>62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19"/>
      <c r="T45" s="19"/>
      <c r="U45" s="79"/>
      <c r="V45" s="79"/>
      <c r="W45" s="79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79"/>
      <c r="AQ45" s="79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20">
        <f t="shared" si="1"/>
        <v>0</v>
      </c>
      <c r="BF45" s="66"/>
      <c r="BG45" s="66"/>
      <c r="BH45" s="45"/>
      <c r="BI45" s="45"/>
      <c r="BJ45" s="45"/>
    </row>
    <row r="46" spans="1:65" s="37" customFormat="1" ht="20.100000000000001" customHeight="1" x14ac:dyDescent="0.25">
      <c r="A46" s="173"/>
      <c r="B46" s="137" t="s">
        <v>223</v>
      </c>
      <c r="C46" s="129" t="s">
        <v>225</v>
      </c>
      <c r="D46" s="17" t="s">
        <v>61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9"/>
      <c r="U46" s="79"/>
      <c r="V46" s="79"/>
      <c r="W46" s="79"/>
      <c r="X46" s="18">
        <v>2</v>
      </c>
      <c r="Y46" s="18">
        <v>2</v>
      </c>
      <c r="Z46" s="18">
        <v>2</v>
      </c>
      <c r="AA46" s="18">
        <v>2</v>
      </c>
      <c r="AB46" s="18">
        <v>2</v>
      </c>
      <c r="AC46" s="18">
        <v>2</v>
      </c>
      <c r="AD46" s="18">
        <v>2</v>
      </c>
      <c r="AE46" s="18">
        <v>2</v>
      </c>
      <c r="AF46" s="18">
        <v>2</v>
      </c>
      <c r="AG46" s="18">
        <v>2</v>
      </c>
      <c r="AH46" s="18">
        <v>2</v>
      </c>
      <c r="AI46" s="18">
        <v>2</v>
      </c>
      <c r="AJ46" s="18">
        <v>2</v>
      </c>
      <c r="AK46" s="18">
        <v>2</v>
      </c>
      <c r="AL46" s="18">
        <v>2</v>
      </c>
      <c r="AM46" s="18">
        <v>2</v>
      </c>
      <c r="AN46" s="18">
        <v>2</v>
      </c>
      <c r="AO46" s="18">
        <v>2</v>
      </c>
      <c r="AP46" s="79"/>
      <c r="AQ46" s="79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9">
        <f t="shared" si="1"/>
        <v>36</v>
      </c>
      <c r="BH46" s="45"/>
      <c r="BI46" s="45"/>
      <c r="BJ46" s="45"/>
    </row>
    <row r="47" spans="1:65" s="37" customFormat="1" ht="20.100000000000001" customHeight="1" x14ac:dyDescent="0.25">
      <c r="A47" s="173"/>
      <c r="B47" s="138"/>
      <c r="C47" s="129"/>
      <c r="D47" s="17" t="s">
        <v>62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9"/>
      <c r="U47" s="79"/>
      <c r="V47" s="79"/>
      <c r="W47" s="79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18"/>
      <c r="AJ47" s="18"/>
      <c r="AK47" s="18"/>
      <c r="AL47" s="18"/>
      <c r="AM47" s="18"/>
      <c r="AN47" s="18"/>
      <c r="AO47" s="18"/>
      <c r="AP47" s="79"/>
      <c r="AQ47" s="79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20">
        <f t="shared" si="1"/>
        <v>0</v>
      </c>
      <c r="BF47" s="67"/>
      <c r="BG47" s="67"/>
      <c r="BH47" s="45"/>
      <c r="BI47" s="45"/>
      <c r="BJ47" s="45"/>
    </row>
    <row r="48" spans="1:65" s="37" customFormat="1" ht="20.100000000000001" customHeight="1" x14ac:dyDescent="0.25">
      <c r="A48" s="173"/>
      <c r="B48" s="32" t="s">
        <v>115</v>
      </c>
      <c r="C48" s="80" t="s">
        <v>116</v>
      </c>
      <c r="D48" s="17" t="s">
        <v>61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>
        <v>36</v>
      </c>
      <c r="P48" s="18"/>
      <c r="Q48" s="18"/>
      <c r="R48" s="18"/>
      <c r="S48" s="19"/>
      <c r="T48" s="19"/>
      <c r="U48" s="79"/>
      <c r="V48" s="79"/>
      <c r="W48" s="79"/>
      <c r="X48" s="21"/>
      <c r="Y48" s="21"/>
      <c r="Z48" s="21"/>
      <c r="AA48" s="21"/>
      <c r="AB48" s="21"/>
      <c r="AC48" s="21"/>
      <c r="AD48" s="19"/>
      <c r="AE48" s="19"/>
      <c r="AF48" s="21"/>
      <c r="AG48" s="21"/>
      <c r="AH48" s="21"/>
      <c r="AI48" s="18"/>
      <c r="AJ48" s="18"/>
      <c r="AK48" s="18"/>
      <c r="AL48" s="18"/>
      <c r="AM48" s="18"/>
      <c r="AN48" s="18"/>
      <c r="AO48" s="18"/>
      <c r="AP48" s="79"/>
      <c r="AQ48" s="79"/>
      <c r="AR48" s="18"/>
      <c r="AS48" s="18">
        <v>36</v>
      </c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9">
        <f t="shared" si="1"/>
        <v>72</v>
      </c>
      <c r="BF48" s="66"/>
      <c r="BG48" s="66"/>
      <c r="BH48" s="45"/>
      <c r="BI48" s="45"/>
      <c r="BJ48" s="45"/>
    </row>
    <row r="49" spans="1:62" s="37" customFormat="1" ht="20.100000000000001" customHeight="1" x14ac:dyDescent="0.25">
      <c r="A49" s="173"/>
      <c r="B49" s="32" t="s">
        <v>117</v>
      </c>
      <c r="C49" s="80" t="s">
        <v>175</v>
      </c>
      <c r="D49" s="17" t="s">
        <v>61</v>
      </c>
      <c r="E49" s="18"/>
      <c r="F49" s="18"/>
      <c r="G49" s="18"/>
      <c r="H49" s="18"/>
      <c r="I49" s="18"/>
      <c r="J49" s="18"/>
      <c r="K49" s="18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21"/>
      <c r="AH49" s="21"/>
      <c r="AI49" s="18"/>
      <c r="AJ49" s="18"/>
      <c r="AK49" s="18"/>
      <c r="AL49" s="79"/>
      <c r="AM49" s="18"/>
      <c r="AN49" s="18"/>
      <c r="AO49" s="18"/>
      <c r="AP49" s="18"/>
      <c r="AQ49" s="18"/>
      <c r="AR49" s="18"/>
      <c r="AS49" s="18"/>
      <c r="AT49" s="18">
        <v>36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9">
        <f t="shared" si="1"/>
        <v>36</v>
      </c>
      <c r="BF49" s="66"/>
      <c r="BG49" s="66"/>
      <c r="BH49" s="45"/>
      <c r="BI49" s="45"/>
      <c r="BJ49" s="45"/>
    </row>
    <row r="50" spans="1:62" s="37" customFormat="1" ht="20.100000000000001" customHeight="1" x14ac:dyDescent="0.25">
      <c r="A50" s="173"/>
      <c r="B50" s="155" t="s">
        <v>131</v>
      </c>
      <c r="C50" s="155" t="s">
        <v>226</v>
      </c>
      <c r="D50" s="24" t="s">
        <v>61</v>
      </c>
      <c r="E50" s="15">
        <f>E52</f>
        <v>0</v>
      </c>
      <c r="F50" s="15">
        <f t="shared" ref="F50:AU50" si="9">F52</f>
        <v>0</v>
      </c>
      <c r="G50" s="15">
        <f t="shared" si="9"/>
        <v>0</v>
      </c>
      <c r="H50" s="15">
        <f t="shared" si="9"/>
        <v>0</v>
      </c>
      <c r="I50" s="15">
        <f t="shared" si="9"/>
        <v>0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9"/>
        <v>0</v>
      </c>
      <c r="U50" s="15"/>
      <c r="V50" s="15"/>
      <c r="W50" s="15"/>
      <c r="X50" s="15">
        <f t="shared" si="9"/>
        <v>2</v>
      </c>
      <c r="Y50" s="15">
        <f t="shared" si="9"/>
        <v>2</v>
      </c>
      <c r="Z50" s="15">
        <f t="shared" si="9"/>
        <v>2</v>
      </c>
      <c r="AA50" s="15">
        <f t="shared" si="9"/>
        <v>2</v>
      </c>
      <c r="AB50" s="15">
        <f t="shared" si="9"/>
        <v>2</v>
      </c>
      <c r="AC50" s="15">
        <f t="shared" si="9"/>
        <v>2</v>
      </c>
      <c r="AD50" s="15">
        <f t="shared" si="9"/>
        <v>2</v>
      </c>
      <c r="AE50" s="15">
        <f t="shared" si="9"/>
        <v>2</v>
      </c>
      <c r="AF50" s="15">
        <f t="shared" si="9"/>
        <v>2</v>
      </c>
      <c r="AG50" s="15">
        <f t="shared" si="9"/>
        <v>2</v>
      </c>
      <c r="AH50" s="15">
        <f t="shared" si="9"/>
        <v>2</v>
      </c>
      <c r="AI50" s="15">
        <f t="shared" si="9"/>
        <v>2</v>
      </c>
      <c r="AJ50" s="15">
        <f t="shared" si="9"/>
        <v>2</v>
      </c>
      <c r="AK50" s="15">
        <f t="shared" si="9"/>
        <v>2</v>
      </c>
      <c r="AL50" s="15">
        <f t="shared" si="9"/>
        <v>2</v>
      </c>
      <c r="AM50" s="15">
        <f t="shared" si="9"/>
        <v>2</v>
      </c>
      <c r="AN50" s="15">
        <f t="shared" si="9"/>
        <v>2</v>
      </c>
      <c r="AO50" s="15">
        <f t="shared" si="9"/>
        <v>2</v>
      </c>
      <c r="AP50" s="15">
        <f t="shared" si="9"/>
        <v>2</v>
      </c>
      <c r="AQ50" s="15">
        <f t="shared" si="9"/>
        <v>2</v>
      </c>
      <c r="AR50" s="15">
        <f t="shared" si="9"/>
        <v>0</v>
      </c>
      <c r="AS50" s="15">
        <f t="shared" si="9"/>
        <v>0</v>
      </c>
      <c r="AT50" s="15">
        <f t="shared" si="9"/>
        <v>0</v>
      </c>
      <c r="AU50" s="15">
        <f t="shared" si="9"/>
        <v>0</v>
      </c>
      <c r="AV50" s="15"/>
      <c r="AW50" s="15"/>
      <c r="AX50" s="15"/>
      <c r="AY50" s="15"/>
      <c r="AZ50" s="15"/>
      <c r="BA50" s="15"/>
      <c r="BB50" s="15"/>
      <c r="BC50" s="15"/>
      <c r="BD50" s="15"/>
      <c r="BE50" s="14">
        <f t="shared" ref="BE50:BE53" si="10">SUM(E50:BD50)</f>
        <v>40</v>
      </c>
      <c r="BF50" s="64"/>
      <c r="BG50" s="64"/>
      <c r="BH50" s="45"/>
      <c r="BI50" s="45"/>
      <c r="BJ50" s="45"/>
    </row>
    <row r="51" spans="1:62" s="37" customFormat="1" ht="20.100000000000001" customHeight="1" x14ac:dyDescent="0.25">
      <c r="A51" s="173"/>
      <c r="B51" s="156"/>
      <c r="C51" s="156"/>
      <c r="D51" s="24" t="s">
        <v>62</v>
      </c>
      <c r="E51" s="14">
        <f>E53</f>
        <v>0</v>
      </c>
      <c r="F51" s="14">
        <f t="shared" ref="F51:AU51" si="11">F53</f>
        <v>0</v>
      </c>
      <c r="G51" s="14">
        <f t="shared" si="11"/>
        <v>0</v>
      </c>
      <c r="H51" s="14">
        <f t="shared" si="11"/>
        <v>0</v>
      </c>
      <c r="I51" s="14">
        <f t="shared" si="11"/>
        <v>0</v>
      </c>
      <c r="J51" s="14">
        <f t="shared" si="11"/>
        <v>0</v>
      </c>
      <c r="K51" s="14">
        <f t="shared" si="11"/>
        <v>0</v>
      </c>
      <c r="L51" s="14">
        <f t="shared" si="11"/>
        <v>0</v>
      </c>
      <c r="M51" s="14">
        <f t="shared" si="11"/>
        <v>0</v>
      </c>
      <c r="N51" s="14">
        <f t="shared" si="11"/>
        <v>0</v>
      </c>
      <c r="O51" s="14">
        <f t="shared" si="11"/>
        <v>0</v>
      </c>
      <c r="P51" s="14">
        <f t="shared" si="11"/>
        <v>0</v>
      </c>
      <c r="Q51" s="14">
        <f t="shared" si="11"/>
        <v>0</v>
      </c>
      <c r="R51" s="14">
        <f t="shared" si="11"/>
        <v>0</v>
      </c>
      <c r="S51" s="14">
        <f t="shared" si="11"/>
        <v>0</v>
      </c>
      <c r="T51" s="14">
        <f t="shared" si="11"/>
        <v>0</v>
      </c>
      <c r="U51" s="14"/>
      <c r="V51" s="14"/>
      <c r="W51" s="14"/>
      <c r="X51" s="14">
        <f t="shared" si="11"/>
        <v>0</v>
      </c>
      <c r="Y51" s="14">
        <f t="shared" si="11"/>
        <v>0</v>
      </c>
      <c r="Z51" s="14">
        <f t="shared" si="11"/>
        <v>0</v>
      </c>
      <c r="AA51" s="14">
        <f t="shared" si="11"/>
        <v>0</v>
      </c>
      <c r="AB51" s="14">
        <f t="shared" si="11"/>
        <v>0</v>
      </c>
      <c r="AC51" s="14">
        <f t="shared" si="11"/>
        <v>0</v>
      </c>
      <c r="AD51" s="14">
        <f t="shared" si="11"/>
        <v>0</v>
      </c>
      <c r="AE51" s="14">
        <f t="shared" si="11"/>
        <v>0</v>
      </c>
      <c r="AF51" s="14">
        <f t="shared" si="11"/>
        <v>0</v>
      </c>
      <c r="AG51" s="14">
        <f t="shared" si="11"/>
        <v>0</v>
      </c>
      <c r="AH51" s="14">
        <f t="shared" si="11"/>
        <v>0</v>
      </c>
      <c r="AI51" s="14">
        <f t="shared" si="11"/>
        <v>0</v>
      </c>
      <c r="AJ51" s="14">
        <f t="shared" si="11"/>
        <v>0</v>
      </c>
      <c r="AK51" s="14">
        <f t="shared" si="11"/>
        <v>0</v>
      </c>
      <c r="AL51" s="14">
        <f t="shared" si="11"/>
        <v>0</v>
      </c>
      <c r="AM51" s="14">
        <f t="shared" si="11"/>
        <v>0</v>
      </c>
      <c r="AN51" s="14">
        <f t="shared" si="11"/>
        <v>0</v>
      </c>
      <c r="AO51" s="14">
        <f t="shared" si="11"/>
        <v>0</v>
      </c>
      <c r="AP51" s="14">
        <f t="shared" si="11"/>
        <v>0</v>
      </c>
      <c r="AQ51" s="14">
        <f t="shared" si="11"/>
        <v>0</v>
      </c>
      <c r="AR51" s="14">
        <f t="shared" si="11"/>
        <v>2</v>
      </c>
      <c r="AS51" s="14">
        <f t="shared" si="11"/>
        <v>0</v>
      </c>
      <c r="AT51" s="14">
        <f t="shared" si="11"/>
        <v>0</v>
      </c>
      <c r="AU51" s="14">
        <f t="shared" si="11"/>
        <v>0</v>
      </c>
      <c r="AV51" s="15"/>
      <c r="AW51" s="15"/>
      <c r="AX51" s="15"/>
      <c r="AY51" s="15"/>
      <c r="AZ51" s="15"/>
      <c r="BA51" s="15"/>
      <c r="BB51" s="15"/>
      <c r="BC51" s="15"/>
      <c r="BD51" s="15"/>
      <c r="BE51" s="14">
        <f t="shared" si="10"/>
        <v>2</v>
      </c>
      <c r="BF51" s="64"/>
      <c r="BG51" s="64"/>
      <c r="BH51" s="45"/>
      <c r="BI51" s="45"/>
      <c r="BJ51" s="45"/>
    </row>
    <row r="52" spans="1:62" s="37" customFormat="1" ht="20.100000000000001" customHeight="1" x14ac:dyDescent="0.25">
      <c r="A52" s="173"/>
      <c r="B52" s="137" t="s">
        <v>137</v>
      </c>
      <c r="C52" s="130" t="s">
        <v>227</v>
      </c>
      <c r="D52" s="17" t="s">
        <v>61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79"/>
      <c r="V52" s="79"/>
      <c r="W52" s="79"/>
      <c r="X52" s="79">
        <v>2</v>
      </c>
      <c r="Y52" s="79">
        <v>2</v>
      </c>
      <c r="Z52" s="79">
        <v>2</v>
      </c>
      <c r="AA52" s="79">
        <v>2</v>
      </c>
      <c r="AB52" s="79">
        <v>2</v>
      </c>
      <c r="AC52" s="79">
        <v>2</v>
      </c>
      <c r="AD52" s="79">
        <v>2</v>
      </c>
      <c r="AE52" s="79">
        <v>2</v>
      </c>
      <c r="AF52" s="79">
        <v>2</v>
      </c>
      <c r="AG52" s="79">
        <v>2</v>
      </c>
      <c r="AH52" s="79">
        <v>2</v>
      </c>
      <c r="AI52" s="79">
        <v>2</v>
      </c>
      <c r="AJ52" s="79">
        <v>2</v>
      </c>
      <c r="AK52" s="79">
        <v>2</v>
      </c>
      <c r="AL52" s="79">
        <v>2</v>
      </c>
      <c r="AM52" s="79">
        <v>2</v>
      </c>
      <c r="AN52" s="79">
        <v>2</v>
      </c>
      <c r="AO52" s="79">
        <v>2</v>
      </c>
      <c r="AP52" s="79">
        <v>2</v>
      </c>
      <c r="AQ52" s="18">
        <v>2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9">
        <f t="shared" si="10"/>
        <v>40</v>
      </c>
      <c r="BF52" s="66"/>
      <c r="BG52" s="66"/>
      <c r="BH52" s="45"/>
      <c r="BI52" s="45"/>
      <c r="BJ52" s="45"/>
    </row>
    <row r="53" spans="1:62" s="37" customFormat="1" ht="20.100000000000001" customHeight="1" x14ac:dyDescent="0.25">
      <c r="A53" s="173"/>
      <c r="B53" s="138"/>
      <c r="C53" s="131"/>
      <c r="D53" s="17" t="s">
        <v>62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79"/>
      <c r="T53" s="79"/>
      <c r="U53" s="79"/>
      <c r="V53" s="79"/>
      <c r="W53" s="79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79"/>
      <c r="AJ53" s="79"/>
      <c r="AK53" s="79"/>
      <c r="AL53" s="79"/>
      <c r="AM53" s="79"/>
      <c r="AN53" s="79"/>
      <c r="AO53" s="79"/>
      <c r="AP53" s="18"/>
      <c r="AQ53" s="18"/>
      <c r="AR53" s="18">
        <v>2</v>
      </c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20">
        <f t="shared" si="10"/>
        <v>2</v>
      </c>
      <c r="BF53" s="67"/>
      <c r="BG53" s="67"/>
      <c r="BH53" s="45"/>
      <c r="BI53" s="45"/>
      <c r="BJ53" s="45"/>
    </row>
    <row r="54" spans="1:62" ht="18" customHeight="1" x14ac:dyDescent="0.25">
      <c r="A54" s="173"/>
      <c r="B54" s="155" t="s">
        <v>133</v>
      </c>
      <c r="C54" s="155" t="s">
        <v>228</v>
      </c>
      <c r="D54" s="24" t="s">
        <v>61</v>
      </c>
      <c r="E54" s="14">
        <f>E56+E58+E60</f>
        <v>4</v>
      </c>
      <c r="F54" s="14">
        <f t="shared" ref="F54:AU54" si="12">F56+F58+F60</f>
        <v>4</v>
      </c>
      <c r="G54" s="14">
        <f t="shared" si="12"/>
        <v>4</v>
      </c>
      <c r="H54" s="14">
        <f t="shared" si="12"/>
        <v>4</v>
      </c>
      <c r="I54" s="14">
        <f t="shared" si="12"/>
        <v>4</v>
      </c>
      <c r="J54" s="14">
        <f t="shared" si="12"/>
        <v>4</v>
      </c>
      <c r="K54" s="14">
        <f t="shared" si="12"/>
        <v>4</v>
      </c>
      <c r="L54" s="14">
        <f t="shared" si="12"/>
        <v>4</v>
      </c>
      <c r="M54" s="14">
        <f t="shared" si="12"/>
        <v>4</v>
      </c>
      <c r="N54" s="14">
        <f t="shared" si="12"/>
        <v>4</v>
      </c>
      <c r="O54" s="14">
        <f t="shared" si="12"/>
        <v>0</v>
      </c>
      <c r="P54" s="14">
        <f t="shared" si="12"/>
        <v>0</v>
      </c>
      <c r="Q54" s="14">
        <f t="shared" si="12"/>
        <v>0</v>
      </c>
      <c r="R54" s="14">
        <f t="shared" si="12"/>
        <v>0</v>
      </c>
      <c r="S54" s="14">
        <f t="shared" si="12"/>
        <v>0</v>
      </c>
      <c r="T54" s="14">
        <f t="shared" si="12"/>
        <v>0</v>
      </c>
      <c r="U54" s="14"/>
      <c r="V54" s="14"/>
      <c r="W54" s="14"/>
      <c r="X54" s="14">
        <f t="shared" si="12"/>
        <v>2</v>
      </c>
      <c r="Y54" s="14">
        <f t="shared" si="12"/>
        <v>2</v>
      </c>
      <c r="Z54" s="14">
        <f t="shared" si="12"/>
        <v>2</v>
      </c>
      <c r="AA54" s="14">
        <f t="shared" si="12"/>
        <v>2</v>
      </c>
      <c r="AB54" s="14">
        <f t="shared" si="12"/>
        <v>2</v>
      </c>
      <c r="AC54" s="14">
        <f t="shared" si="12"/>
        <v>2</v>
      </c>
      <c r="AD54" s="14">
        <f t="shared" si="12"/>
        <v>2</v>
      </c>
      <c r="AE54" s="14">
        <f t="shared" si="12"/>
        <v>2</v>
      </c>
      <c r="AF54" s="14">
        <f t="shared" si="12"/>
        <v>2</v>
      </c>
      <c r="AG54" s="14">
        <f t="shared" si="12"/>
        <v>2</v>
      </c>
      <c r="AH54" s="14">
        <f t="shared" si="12"/>
        <v>2</v>
      </c>
      <c r="AI54" s="14">
        <f t="shared" si="12"/>
        <v>2</v>
      </c>
      <c r="AJ54" s="14">
        <f t="shared" si="12"/>
        <v>2</v>
      </c>
      <c r="AK54" s="14">
        <f t="shared" si="12"/>
        <v>2</v>
      </c>
      <c r="AL54" s="14">
        <f t="shared" si="12"/>
        <v>2</v>
      </c>
      <c r="AM54" s="14">
        <f t="shared" si="12"/>
        <v>2</v>
      </c>
      <c r="AN54" s="14">
        <f t="shared" si="12"/>
        <v>2</v>
      </c>
      <c r="AO54" s="14">
        <f t="shared" si="12"/>
        <v>2</v>
      </c>
      <c r="AP54" s="14">
        <f t="shared" si="12"/>
        <v>2</v>
      </c>
      <c r="AQ54" s="14">
        <f t="shared" si="12"/>
        <v>2</v>
      </c>
      <c r="AR54" s="14">
        <f t="shared" si="12"/>
        <v>2</v>
      </c>
      <c r="AS54" s="14">
        <f t="shared" si="12"/>
        <v>0</v>
      </c>
      <c r="AT54" s="14">
        <f t="shared" si="12"/>
        <v>0</v>
      </c>
      <c r="AU54" s="14">
        <f t="shared" si="12"/>
        <v>36</v>
      </c>
      <c r="AV54" s="15"/>
      <c r="AW54" s="15"/>
      <c r="AX54" s="15"/>
      <c r="AY54" s="15"/>
      <c r="AZ54" s="15"/>
      <c r="BA54" s="15"/>
      <c r="BB54" s="15"/>
      <c r="BC54" s="15"/>
      <c r="BD54" s="15"/>
      <c r="BE54" s="14">
        <f>SUM(E54:BD54)</f>
        <v>118</v>
      </c>
      <c r="BF54" s="64"/>
      <c r="BG54" s="64"/>
      <c r="BH54" s="45"/>
      <c r="BI54" s="45"/>
      <c r="BJ54" s="45"/>
    </row>
    <row r="55" spans="1:62" ht="13.5" customHeight="1" x14ac:dyDescent="0.25">
      <c r="A55" s="173"/>
      <c r="B55" s="156"/>
      <c r="C55" s="156"/>
      <c r="D55" s="24" t="s">
        <v>62</v>
      </c>
      <c r="E55" s="15">
        <f t="shared" ref="E55" si="13">E57+E59</f>
        <v>0</v>
      </c>
      <c r="F55" s="15">
        <f t="shared" ref="F55:AU55" si="14">F57+F59</f>
        <v>0</v>
      </c>
      <c r="G55" s="15">
        <f t="shared" si="14"/>
        <v>0</v>
      </c>
      <c r="H55" s="15">
        <f t="shared" si="14"/>
        <v>0</v>
      </c>
      <c r="I55" s="15">
        <f t="shared" si="14"/>
        <v>0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4"/>
        <v>0</v>
      </c>
      <c r="O55" s="15">
        <f t="shared" si="14"/>
        <v>0</v>
      </c>
      <c r="P55" s="15">
        <f t="shared" si="14"/>
        <v>0</v>
      </c>
      <c r="Q55" s="15">
        <f t="shared" si="14"/>
        <v>0</v>
      </c>
      <c r="R55" s="15">
        <f t="shared" si="14"/>
        <v>0</v>
      </c>
      <c r="S55" s="15">
        <f t="shared" si="14"/>
        <v>0</v>
      </c>
      <c r="T55" s="15">
        <f t="shared" si="14"/>
        <v>0</v>
      </c>
      <c r="U55" s="15"/>
      <c r="V55" s="15"/>
      <c r="W55" s="15"/>
      <c r="X55" s="15">
        <f t="shared" si="14"/>
        <v>0</v>
      </c>
      <c r="Y55" s="15">
        <f t="shared" si="14"/>
        <v>0</v>
      </c>
      <c r="Z55" s="15">
        <f t="shared" si="14"/>
        <v>0</v>
      </c>
      <c r="AA55" s="15">
        <f t="shared" si="14"/>
        <v>0</v>
      </c>
      <c r="AB55" s="15">
        <f t="shared" si="14"/>
        <v>0</v>
      </c>
      <c r="AC55" s="15">
        <f t="shared" si="14"/>
        <v>0</v>
      </c>
      <c r="AD55" s="15">
        <f t="shared" si="14"/>
        <v>0</v>
      </c>
      <c r="AE55" s="15">
        <f t="shared" si="14"/>
        <v>0</v>
      </c>
      <c r="AF55" s="15">
        <f t="shared" si="14"/>
        <v>0</v>
      </c>
      <c r="AG55" s="15">
        <f t="shared" si="14"/>
        <v>0</v>
      </c>
      <c r="AH55" s="15">
        <f t="shared" si="14"/>
        <v>0</v>
      </c>
      <c r="AI55" s="15">
        <f t="shared" si="14"/>
        <v>0</v>
      </c>
      <c r="AJ55" s="15">
        <f t="shared" si="14"/>
        <v>0</v>
      </c>
      <c r="AK55" s="15">
        <f t="shared" si="14"/>
        <v>0</v>
      </c>
      <c r="AL55" s="15">
        <f t="shared" si="14"/>
        <v>0</v>
      </c>
      <c r="AM55" s="15">
        <f t="shared" si="14"/>
        <v>0</v>
      </c>
      <c r="AN55" s="15">
        <f t="shared" si="14"/>
        <v>0</v>
      </c>
      <c r="AO55" s="15">
        <f t="shared" si="14"/>
        <v>0</v>
      </c>
      <c r="AP55" s="15">
        <f t="shared" si="14"/>
        <v>0</v>
      </c>
      <c r="AQ55" s="15">
        <f t="shared" si="14"/>
        <v>0</v>
      </c>
      <c r="AR55" s="15">
        <f t="shared" si="14"/>
        <v>0</v>
      </c>
      <c r="AS55" s="15">
        <f t="shared" si="14"/>
        <v>0</v>
      </c>
      <c r="AT55" s="15">
        <f t="shared" si="14"/>
        <v>0</v>
      </c>
      <c r="AU55" s="15">
        <f t="shared" si="14"/>
        <v>0</v>
      </c>
      <c r="AV55" s="15"/>
      <c r="AW55" s="15"/>
      <c r="AX55" s="15"/>
      <c r="AY55" s="15"/>
      <c r="AZ55" s="15"/>
      <c r="BA55" s="15"/>
      <c r="BB55" s="15"/>
      <c r="BC55" s="15"/>
      <c r="BD55" s="15"/>
      <c r="BE55" s="14">
        <f t="shared" ref="BE55:BE67" si="15">SUM(E55:BD55)</f>
        <v>0</v>
      </c>
      <c r="BF55" s="64"/>
      <c r="BG55" s="64"/>
      <c r="BH55" s="45"/>
      <c r="BI55" s="45"/>
      <c r="BJ55" s="45"/>
    </row>
    <row r="56" spans="1:62" s="37" customFormat="1" ht="20.100000000000001" customHeight="1" x14ac:dyDescent="0.25">
      <c r="A56" s="173"/>
      <c r="B56" s="137" t="s">
        <v>134</v>
      </c>
      <c r="C56" s="130" t="s">
        <v>229</v>
      </c>
      <c r="D56" s="17" t="s">
        <v>61</v>
      </c>
      <c r="E56" s="18">
        <v>4</v>
      </c>
      <c r="F56" s="18">
        <v>4</v>
      </c>
      <c r="G56" s="18">
        <v>4</v>
      </c>
      <c r="H56" s="18">
        <v>4</v>
      </c>
      <c r="I56" s="18">
        <v>4</v>
      </c>
      <c r="J56" s="18">
        <v>4</v>
      </c>
      <c r="K56" s="18">
        <v>4</v>
      </c>
      <c r="L56" s="18">
        <v>4</v>
      </c>
      <c r="M56" s="18">
        <v>4</v>
      </c>
      <c r="N56" s="18">
        <v>4</v>
      </c>
      <c r="O56" s="18"/>
      <c r="P56" s="18"/>
      <c r="Q56" s="18"/>
      <c r="R56" s="18"/>
      <c r="S56" s="18"/>
      <c r="T56" s="18"/>
      <c r="U56" s="79"/>
      <c r="V56" s="79"/>
      <c r="W56" s="79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79"/>
      <c r="AJ56" s="79"/>
      <c r="AK56" s="79"/>
      <c r="AL56" s="79"/>
      <c r="AM56" s="79"/>
      <c r="AN56" s="79"/>
      <c r="AO56" s="79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9">
        <f t="shared" si="15"/>
        <v>40</v>
      </c>
      <c r="BF56" s="66"/>
      <c r="BG56" s="66"/>
      <c r="BH56" s="45"/>
      <c r="BI56" s="45"/>
      <c r="BJ56" s="45"/>
    </row>
    <row r="57" spans="1:62" s="37" customFormat="1" ht="20.100000000000001" customHeight="1" x14ac:dyDescent="0.25">
      <c r="A57" s="173"/>
      <c r="B57" s="138"/>
      <c r="C57" s="131"/>
      <c r="D57" s="17" t="s">
        <v>62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79"/>
      <c r="T57" s="79"/>
      <c r="U57" s="79"/>
      <c r="V57" s="79"/>
      <c r="W57" s="79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79"/>
      <c r="AJ57" s="79"/>
      <c r="AK57" s="79"/>
      <c r="AL57" s="79"/>
      <c r="AM57" s="79"/>
      <c r="AN57" s="79"/>
      <c r="AO57" s="79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20">
        <f t="shared" si="15"/>
        <v>0</v>
      </c>
      <c r="BF57" s="67"/>
      <c r="BG57" s="67"/>
      <c r="BH57" s="45"/>
      <c r="BI57" s="45"/>
      <c r="BJ57" s="45"/>
    </row>
    <row r="58" spans="1:62" s="37" customFormat="1" ht="20.100000000000001" customHeight="1" x14ac:dyDescent="0.25">
      <c r="A58" s="173"/>
      <c r="B58" s="137" t="s">
        <v>198</v>
      </c>
      <c r="C58" s="130" t="s">
        <v>230</v>
      </c>
      <c r="D58" s="17" t="s">
        <v>61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79"/>
      <c r="V58" s="79"/>
      <c r="W58" s="79"/>
      <c r="X58" s="79">
        <v>2</v>
      </c>
      <c r="Y58" s="79">
        <v>2</v>
      </c>
      <c r="Z58" s="79">
        <v>2</v>
      </c>
      <c r="AA58" s="79">
        <v>2</v>
      </c>
      <c r="AB58" s="79">
        <v>2</v>
      </c>
      <c r="AC58" s="79">
        <v>2</v>
      </c>
      <c r="AD58" s="79">
        <v>2</v>
      </c>
      <c r="AE58" s="79">
        <v>2</v>
      </c>
      <c r="AF58" s="79">
        <v>2</v>
      </c>
      <c r="AG58" s="79">
        <v>2</v>
      </c>
      <c r="AH58" s="79">
        <v>2</v>
      </c>
      <c r="AI58" s="79">
        <v>2</v>
      </c>
      <c r="AJ58" s="79">
        <v>2</v>
      </c>
      <c r="AK58" s="79">
        <v>2</v>
      </c>
      <c r="AL58" s="79">
        <v>2</v>
      </c>
      <c r="AM58" s="79">
        <v>2</v>
      </c>
      <c r="AN58" s="79">
        <v>2</v>
      </c>
      <c r="AO58" s="79">
        <v>2</v>
      </c>
      <c r="AP58" s="79">
        <v>2</v>
      </c>
      <c r="AQ58" s="18">
        <v>2</v>
      </c>
      <c r="AR58" s="18">
        <v>2</v>
      </c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9">
        <f t="shared" si="15"/>
        <v>42</v>
      </c>
      <c r="BF58" s="66"/>
      <c r="BG58" s="66"/>
      <c r="BH58" s="45"/>
      <c r="BI58" s="45"/>
      <c r="BJ58" s="45"/>
    </row>
    <row r="59" spans="1:62" s="37" customFormat="1" ht="20.100000000000001" customHeight="1" x14ac:dyDescent="0.25">
      <c r="A59" s="173"/>
      <c r="B59" s="138"/>
      <c r="C59" s="131"/>
      <c r="D59" s="17" t="s">
        <v>62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20">
        <f t="shared" si="15"/>
        <v>0</v>
      </c>
      <c r="BF59" s="67"/>
      <c r="BG59" s="67"/>
      <c r="BH59" s="45"/>
      <c r="BI59" s="45"/>
      <c r="BJ59" s="45"/>
    </row>
    <row r="60" spans="1:62" s="37" customFormat="1" ht="20.100000000000001" customHeight="1" x14ac:dyDescent="0.25">
      <c r="A60" s="173"/>
      <c r="B60" s="79" t="s">
        <v>135</v>
      </c>
      <c r="C60" s="80" t="s">
        <v>116</v>
      </c>
      <c r="D60" s="17" t="s">
        <v>61</v>
      </c>
      <c r="E60" s="58"/>
      <c r="F60" s="58"/>
      <c r="G60" s="58"/>
      <c r="H60" s="58"/>
      <c r="I60" s="58"/>
      <c r="J60" s="58"/>
      <c r="K60" s="58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19"/>
      <c r="AC60" s="19"/>
      <c r="AD60" s="21"/>
      <c r="AE60" s="81"/>
      <c r="AF60" s="81"/>
      <c r="AG60" s="81"/>
      <c r="AH60" s="58"/>
      <c r="AI60" s="19"/>
      <c r="AJ60" s="58"/>
      <c r="AK60" s="58"/>
      <c r="AL60" s="81"/>
      <c r="AM60" s="58"/>
      <c r="AN60" s="58"/>
      <c r="AO60" s="58"/>
      <c r="AP60" s="58"/>
      <c r="AQ60" s="58"/>
      <c r="AR60" s="58"/>
      <c r="AS60" s="58"/>
      <c r="AT60" s="58"/>
      <c r="AU60" s="58">
        <v>36</v>
      </c>
      <c r="AV60" s="58"/>
      <c r="AW60" s="58"/>
      <c r="AX60" s="58"/>
      <c r="AY60" s="58"/>
      <c r="AZ60" s="58"/>
      <c r="BA60" s="58"/>
      <c r="BB60" s="58"/>
      <c r="BC60" s="58"/>
      <c r="BD60" s="58"/>
      <c r="BE60" s="59">
        <f t="shared" si="15"/>
        <v>36</v>
      </c>
      <c r="BF60" s="66"/>
      <c r="BG60" s="66"/>
      <c r="BH60" s="45"/>
      <c r="BI60" s="45"/>
      <c r="BJ60" s="45"/>
    </row>
    <row r="61" spans="1:62" s="74" customFormat="1" ht="20.100000000000001" customHeight="1" x14ac:dyDescent="0.25">
      <c r="A61" s="173"/>
      <c r="B61" s="155" t="s">
        <v>140</v>
      </c>
      <c r="C61" s="155" t="s">
        <v>169</v>
      </c>
      <c r="D61" s="13" t="s">
        <v>61</v>
      </c>
      <c r="E61" s="72">
        <f>E63+E65+E66</f>
        <v>3</v>
      </c>
      <c r="F61" s="72">
        <f t="shared" ref="F61:AU61" si="16">F63+F65+F66</f>
        <v>3</v>
      </c>
      <c r="G61" s="72">
        <f t="shared" si="16"/>
        <v>3</v>
      </c>
      <c r="H61" s="72">
        <f t="shared" si="16"/>
        <v>3</v>
      </c>
      <c r="I61" s="72">
        <f t="shared" si="16"/>
        <v>3</v>
      </c>
      <c r="J61" s="72">
        <f t="shared" si="16"/>
        <v>3</v>
      </c>
      <c r="K61" s="72">
        <f t="shared" si="16"/>
        <v>3</v>
      </c>
      <c r="L61" s="72">
        <f t="shared" si="16"/>
        <v>3</v>
      </c>
      <c r="M61" s="72">
        <f t="shared" si="16"/>
        <v>3</v>
      </c>
      <c r="N61" s="72">
        <f t="shared" si="16"/>
        <v>5</v>
      </c>
      <c r="O61" s="72">
        <f t="shared" si="16"/>
        <v>0</v>
      </c>
      <c r="P61" s="72">
        <f t="shared" si="16"/>
        <v>36</v>
      </c>
      <c r="Q61" s="72">
        <f t="shared" si="16"/>
        <v>36</v>
      </c>
      <c r="R61" s="72">
        <f t="shared" si="16"/>
        <v>36</v>
      </c>
      <c r="S61" s="72">
        <f t="shared" si="16"/>
        <v>36</v>
      </c>
      <c r="T61" s="72">
        <f t="shared" si="16"/>
        <v>36</v>
      </c>
      <c r="U61" s="72"/>
      <c r="V61" s="72"/>
      <c r="W61" s="72"/>
      <c r="X61" s="72">
        <f t="shared" si="16"/>
        <v>0</v>
      </c>
      <c r="Y61" s="72">
        <f t="shared" si="16"/>
        <v>0</v>
      </c>
      <c r="Z61" s="72">
        <f t="shared" si="16"/>
        <v>0</v>
      </c>
      <c r="AA61" s="72">
        <f t="shared" si="16"/>
        <v>0</v>
      </c>
      <c r="AB61" s="72">
        <f t="shared" si="16"/>
        <v>0</v>
      </c>
      <c r="AC61" s="72">
        <f t="shared" si="16"/>
        <v>0</v>
      </c>
      <c r="AD61" s="72">
        <f t="shared" si="16"/>
        <v>0</v>
      </c>
      <c r="AE61" s="72">
        <f t="shared" si="16"/>
        <v>0</v>
      </c>
      <c r="AF61" s="72">
        <f t="shared" si="16"/>
        <v>0</v>
      </c>
      <c r="AG61" s="72">
        <f t="shared" si="16"/>
        <v>0</v>
      </c>
      <c r="AH61" s="72">
        <f t="shared" si="16"/>
        <v>0</v>
      </c>
      <c r="AI61" s="72">
        <f t="shared" si="16"/>
        <v>0</v>
      </c>
      <c r="AJ61" s="72">
        <f t="shared" si="16"/>
        <v>0</v>
      </c>
      <c r="AK61" s="72">
        <f t="shared" si="16"/>
        <v>0</v>
      </c>
      <c r="AL61" s="72">
        <f t="shared" si="16"/>
        <v>0</v>
      </c>
      <c r="AM61" s="72">
        <f t="shared" si="16"/>
        <v>0</v>
      </c>
      <c r="AN61" s="72">
        <f t="shared" si="16"/>
        <v>0</v>
      </c>
      <c r="AO61" s="72">
        <f t="shared" si="16"/>
        <v>0</v>
      </c>
      <c r="AP61" s="72">
        <f t="shared" si="16"/>
        <v>0</v>
      </c>
      <c r="AQ61" s="72">
        <f t="shared" si="16"/>
        <v>0</v>
      </c>
      <c r="AR61" s="72">
        <f t="shared" si="16"/>
        <v>0</v>
      </c>
      <c r="AS61" s="72">
        <f t="shared" si="16"/>
        <v>0</v>
      </c>
      <c r="AT61" s="72">
        <f t="shared" si="16"/>
        <v>0</v>
      </c>
      <c r="AU61" s="72">
        <f t="shared" si="16"/>
        <v>0</v>
      </c>
      <c r="AV61" s="72"/>
      <c r="AW61" s="72"/>
      <c r="AX61" s="72"/>
      <c r="AY61" s="72"/>
      <c r="AZ61" s="72"/>
      <c r="BA61" s="72"/>
      <c r="BB61" s="72"/>
      <c r="BC61" s="72"/>
      <c r="BD61" s="72"/>
      <c r="BE61" s="73">
        <f t="shared" si="15"/>
        <v>212</v>
      </c>
      <c r="BF61" s="64"/>
      <c r="BG61" s="64"/>
      <c r="BH61" s="45"/>
      <c r="BI61" s="45"/>
      <c r="BJ61" s="45"/>
    </row>
    <row r="62" spans="1:62" s="74" customFormat="1" ht="20.100000000000001" customHeight="1" x14ac:dyDescent="0.25">
      <c r="A62" s="173"/>
      <c r="B62" s="156"/>
      <c r="C62" s="156"/>
      <c r="D62" s="13" t="s">
        <v>62</v>
      </c>
      <c r="E62" s="72">
        <f>E64</f>
        <v>0</v>
      </c>
      <c r="F62" s="72">
        <f t="shared" ref="F62:AU62" si="17">F64</f>
        <v>0</v>
      </c>
      <c r="G62" s="72">
        <f t="shared" si="17"/>
        <v>0</v>
      </c>
      <c r="H62" s="72">
        <f t="shared" si="17"/>
        <v>0</v>
      </c>
      <c r="I62" s="72">
        <f t="shared" si="17"/>
        <v>0</v>
      </c>
      <c r="J62" s="72">
        <f t="shared" si="17"/>
        <v>0</v>
      </c>
      <c r="K62" s="72">
        <f t="shared" si="17"/>
        <v>0</v>
      </c>
      <c r="L62" s="72">
        <f t="shared" si="17"/>
        <v>0</v>
      </c>
      <c r="M62" s="72">
        <f t="shared" si="17"/>
        <v>0</v>
      </c>
      <c r="N62" s="72">
        <f t="shared" si="17"/>
        <v>0</v>
      </c>
      <c r="O62" s="72">
        <f t="shared" si="17"/>
        <v>0</v>
      </c>
      <c r="P62" s="72">
        <f t="shared" si="17"/>
        <v>0</v>
      </c>
      <c r="Q62" s="72">
        <f t="shared" si="17"/>
        <v>0</v>
      </c>
      <c r="R62" s="72">
        <f t="shared" si="17"/>
        <v>0</v>
      </c>
      <c r="S62" s="72">
        <f t="shared" si="17"/>
        <v>0</v>
      </c>
      <c r="T62" s="72">
        <f t="shared" si="17"/>
        <v>0</v>
      </c>
      <c r="U62" s="72"/>
      <c r="V62" s="72"/>
      <c r="W62" s="72"/>
      <c r="X62" s="72">
        <f t="shared" si="17"/>
        <v>0</v>
      </c>
      <c r="Y62" s="72">
        <f t="shared" si="17"/>
        <v>0</v>
      </c>
      <c r="Z62" s="72">
        <f t="shared" si="17"/>
        <v>0</v>
      </c>
      <c r="AA62" s="72">
        <f t="shared" si="17"/>
        <v>0</v>
      </c>
      <c r="AB62" s="72">
        <f t="shared" si="17"/>
        <v>0</v>
      </c>
      <c r="AC62" s="72">
        <f t="shared" si="17"/>
        <v>0</v>
      </c>
      <c r="AD62" s="72">
        <f t="shared" si="17"/>
        <v>0</v>
      </c>
      <c r="AE62" s="72">
        <f t="shared" si="17"/>
        <v>0</v>
      </c>
      <c r="AF62" s="72">
        <f t="shared" si="17"/>
        <v>0</v>
      </c>
      <c r="AG62" s="72">
        <f t="shared" si="17"/>
        <v>0</v>
      </c>
      <c r="AH62" s="72">
        <f t="shared" si="17"/>
        <v>0</v>
      </c>
      <c r="AI62" s="72">
        <f t="shared" si="17"/>
        <v>0</v>
      </c>
      <c r="AJ62" s="72">
        <f t="shared" si="17"/>
        <v>0</v>
      </c>
      <c r="AK62" s="72">
        <f t="shared" si="17"/>
        <v>0</v>
      </c>
      <c r="AL62" s="72">
        <f t="shared" si="17"/>
        <v>0</v>
      </c>
      <c r="AM62" s="72">
        <f t="shared" si="17"/>
        <v>0</v>
      </c>
      <c r="AN62" s="72">
        <f t="shared" si="17"/>
        <v>0</v>
      </c>
      <c r="AO62" s="72">
        <f t="shared" si="17"/>
        <v>0</v>
      </c>
      <c r="AP62" s="72">
        <f t="shared" si="17"/>
        <v>0</v>
      </c>
      <c r="AQ62" s="72">
        <f t="shared" si="17"/>
        <v>0</v>
      </c>
      <c r="AR62" s="72">
        <f t="shared" si="17"/>
        <v>0</v>
      </c>
      <c r="AS62" s="72">
        <f t="shared" si="17"/>
        <v>0</v>
      </c>
      <c r="AT62" s="72">
        <f t="shared" si="17"/>
        <v>0</v>
      </c>
      <c r="AU62" s="72">
        <f t="shared" si="17"/>
        <v>0</v>
      </c>
      <c r="AV62" s="72"/>
      <c r="AW62" s="72"/>
      <c r="AX62" s="72"/>
      <c r="AY62" s="72"/>
      <c r="AZ62" s="72"/>
      <c r="BA62" s="72"/>
      <c r="BB62" s="72"/>
      <c r="BC62" s="72"/>
      <c r="BD62" s="72"/>
      <c r="BE62" s="76">
        <f t="shared" si="15"/>
        <v>0</v>
      </c>
      <c r="BF62" s="64"/>
      <c r="BG62" s="64"/>
      <c r="BH62" s="45"/>
      <c r="BI62" s="45"/>
      <c r="BJ62" s="45"/>
    </row>
    <row r="63" spans="1:62" s="37" customFormat="1" ht="20.100000000000001" customHeight="1" x14ac:dyDescent="0.25">
      <c r="A63" s="173"/>
      <c r="B63" s="128" t="s">
        <v>141</v>
      </c>
      <c r="C63" s="129" t="s">
        <v>212</v>
      </c>
      <c r="D63" s="17" t="s">
        <v>61</v>
      </c>
      <c r="E63" s="58">
        <v>3</v>
      </c>
      <c r="F63" s="58">
        <v>3</v>
      </c>
      <c r="G63" s="58">
        <v>3</v>
      </c>
      <c r="H63" s="58">
        <v>3</v>
      </c>
      <c r="I63" s="58">
        <v>3</v>
      </c>
      <c r="J63" s="58">
        <v>3</v>
      </c>
      <c r="K63" s="58">
        <v>3</v>
      </c>
      <c r="L63" s="81">
        <v>3</v>
      </c>
      <c r="M63" s="81">
        <v>3</v>
      </c>
      <c r="N63" s="81">
        <v>5</v>
      </c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19"/>
      <c r="AC63" s="19"/>
      <c r="AD63" s="21"/>
      <c r="AE63" s="81"/>
      <c r="AF63" s="81"/>
      <c r="AG63" s="81"/>
      <c r="AH63" s="58"/>
      <c r="AI63" s="19"/>
      <c r="AJ63" s="58"/>
      <c r="AK63" s="58"/>
      <c r="AL63" s="81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9">
        <f t="shared" si="15"/>
        <v>32</v>
      </c>
      <c r="BF63" s="66"/>
      <c r="BG63" s="66"/>
      <c r="BH63" s="45"/>
      <c r="BI63" s="45"/>
      <c r="BJ63" s="45"/>
    </row>
    <row r="64" spans="1:62" s="37" customFormat="1" ht="20.100000000000001" customHeight="1" x14ac:dyDescent="0.25">
      <c r="A64" s="173"/>
      <c r="B64" s="128"/>
      <c r="C64" s="129"/>
      <c r="D64" s="17" t="s">
        <v>62</v>
      </c>
      <c r="E64" s="58"/>
      <c r="F64" s="58"/>
      <c r="G64" s="58"/>
      <c r="H64" s="58"/>
      <c r="I64" s="58"/>
      <c r="J64" s="58"/>
      <c r="K64" s="58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19"/>
      <c r="AC64" s="19"/>
      <c r="AD64" s="21"/>
      <c r="AE64" s="81"/>
      <c r="AF64" s="81"/>
      <c r="AG64" s="81"/>
      <c r="AH64" s="58"/>
      <c r="AI64" s="19"/>
      <c r="AJ64" s="58"/>
      <c r="AK64" s="58"/>
      <c r="AL64" s="81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75">
        <f t="shared" si="15"/>
        <v>0</v>
      </c>
      <c r="BF64" s="66"/>
      <c r="BG64" s="66"/>
      <c r="BH64" s="45"/>
      <c r="BI64" s="45"/>
      <c r="BJ64" s="45"/>
    </row>
    <row r="65" spans="1:65" s="37" customFormat="1" ht="20.100000000000001" customHeight="1" x14ac:dyDescent="0.25">
      <c r="A65" s="173"/>
      <c r="B65" s="79" t="s">
        <v>142</v>
      </c>
      <c r="C65" s="80" t="s">
        <v>116</v>
      </c>
      <c r="D65" s="17" t="s">
        <v>61</v>
      </c>
      <c r="E65" s="58"/>
      <c r="F65" s="58"/>
      <c r="G65" s="58"/>
      <c r="H65" s="58"/>
      <c r="I65" s="58"/>
      <c r="J65" s="58"/>
      <c r="K65" s="58"/>
      <c r="L65" s="81"/>
      <c r="M65" s="81"/>
      <c r="N65" s="81"/>
      <c r="O65" s="81"/>
      <c r="P65" s="81">
        <v>36</v>
      </c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19"/>
      <c r="AC65" s="19"/>
      <c r="AD65" s="21"/>
      <c r="AE65" s="81"/>
      <c r="AF65" s="81"/>
      <c r="AG65" s="81"/>
      <c r="AH65" s="58"/>
      <c r="AI65" s="19"/>
      <c r="AJ65" s="58"/>
      <c r="AK65" s="58"/>
      <c r="AL65" s="81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9">
        <f t="shared" si="15"/>
        <v>36</v>
      </c>
      <c r="BF65" s="66"/>
      <c r="BG65" s="66"/>
      <c r="BH65" s="45"/>
      <c r="BI65" s="45"/>
      <c r="BJ65" s="45"/>
    </row>
    <row r="66" spans="1:65" s="37" customFormat="1" ht="20.100000000000001" customHeight="1" x14ac:dyDescent="0.25">
      <c r="A66" s="173"/>
      <c r="B66" s="79" t="s">
        <v>143</v>
      </c>
      <c r="C66" s="80" t="s">
        <v>175</v>
      </c>
      <c r="D66" s="17"/>
      <c r="E66" s="58"/>
      <c r="F66" s="58"/>
      <c r="G66" s="58"/>
      <c r="H66" s="58"/>
      <c r="I66" s="58"/>
      <c r="J66" s="58"/>
      <c r="K66" s="58"/>
      <c r="L66" s="81"/>
      <c r="M66" s="81"/>
      <c r="N66" s="81"/>
      <c r="O66" s="81"/>
      <c r="P66" s="81"/>
      <c r="Q66" s="81">
        <v>36</v>
      </c>
      <c r="R66" s="81">
        <v>36</v>
      </c>
      <c r="S66" s="81">
        <v>36</v>
      </c>
      <c r="T66" s="81">
        <v>36</v>
      </c>
      <c r="U66" s="81"/>
      <c r="V66" s="81"/>
      <c r="W66" s="81"/>
      <c r="X66" s="81"/>
      <c r="Y66" s="81"/>
      <c r="Z66" s="81"/>
      <c r="AA66" s="81"/>
      <c r="AB66" s="19"/>
      <c r="AC66" s="19"/>
      <c r="AD66" s="21"/>
      <c r="AE66" s="81"/>
      <c r="AF66" s="81"/>
      <c r="AG66" s="81"/>
      <c r="AH66" s="58"/>
      <c r="AI66" s="19"/>
      <c r="AJ66" s="58"/>
      <c r="AK66" s="58"/>
      <c r="AL66" s="81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9">
        <f t="shared" si="15"/>
        <v>144</v>
      </c>
      <c r="BF66" s="66"/>
      <c r="BG66" s="66"/>
      <c r="BH66" s="45"/>
      <c r="BI66" s="45"/>
      <c r="BJ66" s="45"/>
    </row>
    <row r="67" spans="1:65" s="37" customFormat="1" ht="20.100000000000001" customHeight="1" x14ac:dyDescent="0.25">
      <c r="A67" s="173"/>
      <c r="B67" s="79" t="s">
        <v>178</v>
      </c>
      <c r="C67" s="39" t="s">
        <v>177</v>
      </c>
      <c r="D67" s="17"/>
      <c r="E67" s="58"/>
      <c r="F67" s="58"/>
      <c r="G67" s="58"/>
      <c r="H67" s="58"/>
      <c r="I67" s="58"/>
      <c r="J67" s="58"/>
      <c r="K67" s="58"/>
      <c r="L67" s="81"/>
      <c r="M67" s="81"/>
      <c r="N67" s="81"/>
      <c r="O67" s="81"/>
      <c r="P67" s="81"/>
      <c r="Q67" s="81"/>
      <c r="R67" s="81"/>
      <c r="S67" s="81"/>
      <c r="T67" s="81"/>
      <c r="U67" s="81">
        <v>36</v>
      </c>
      <c r="V67" s="81"/>
      <c r="W67" s="81"/>
      <c r="X67" s="81"/>
      <c r="Y67" s="81"/>
      <c r="Z67" s="81"/>
      <c r="AA67" s="81"/>
      <c r="AB67" s="79"/>
      <c r="AC67" s="79"/>
      <c r="AD67" s="79"/>
      <c r="AE67" s="81"/>
      <c r="AF67" s="81"/>
      <c r="AG67" s="81"/>
      <c r="AH67" s="58"/>
      <c r="AI67" s="79"/>
      <c r="AJ67" s="58"/>
      <c r="AK67" s="58"/>
      <c r="AL67" s="81"/>
      <c r="AM67" s="58"/>
      <c r="AN67" s="58"/>
      <c r="AO67" s="58"/>
      <c r="AP67" s="58"/>
      <c r="AQ67" s="58"/>
      <c r="AR67" s="58"/>
      <c r="AS67" s="58"/>
      <c r="AT67" s="58"/>
      <c r="AU67" s="58"/>
      <c r="AV67" s="58">
        <v>36</v>
      </c>
      <c r="AW67" s="58"/>
      <c r="AX67" s="58"/>
      <c r="AY67" s="58"/>
      <c r="AZ67" s="58"/>
      <c r="BA67" s="58"/>
      <c r="BB67" s="58"/>
      <c r="BC67" s="58"/>
      <c r="BD67" s="58"/>
      <c r="BE67" s="59">
        <f t="shared" si="15"/>
        <v>72</v>
      </c>
      <c r="BF67" s="66"/>
      <c r="BG67" s="66"/>
      <c r="BH67" s="45"/>
      <c r="BI67" s="45"/>
      <c r="BJ67" s="45"/>
    </row>
    <row r="68" spans="1:65" s="26" customFormat="1" ht="27.75" customHeight="1" x14ac:dyDescent="0.2">
      <c r="A68" s="173"/>
      <c r="B68" s="165" t="s">
        <v>87</v>
      </c>
      <c r="C68" s="166"/>
      <c r="D68" s="167"/>
      <c r="E68" s="14">
        <f t="shared" ref="E68:AJ68" si="18">E8+E20+E30+E67</f>
        <v>36</v>
      </c>
      <c r="F68" s="14">
        <f t="shared" si="18"/>
        <v>36</v>
      </c>
      <c r="G68" s="14">
        <f t="shared" si="18"/>
        <v>36</v>
      </c>
      <c r="H68" s="14">
        <f t="shared" si="18"/>
        <v>36</v>
      </c>
      <c r="I68" s="14">
        <f t="shared" si="18"/>
        <v>36</v>
      </c>
      <c r="J68" s="14">
        <f t="shared" si="18"/>
        <v>36</v>
      </c>
      <c r="K68" s="14">
        <f t="shared" si="18"/>
        <v>36</v>
      </c>
      <c r="L68" s="14">
        <f t="shared" si="18"/>
        <v>36</v>
      </c>
      <c r="M68" s="14">
        <f t="shared" si="18"/>
        <v>36</v>
      </c>
      <c r="N68" s="14">
        <f t="shared" si="18"/>
        <v>32</v>
      </c>
      <c r="O68" s="14">
        <f t="shared" si="18"/>
        <v>36</v>
      </c>
      <c r="P68" s="14">
        <f t="shared" si="18"/>
        <v>36</v>
      </c>
      <c r="Q68" s="14">
        <f t="shared" si="18"/>
        <v>36</v>
      </c>
      <c r="R68" s="14">
        <f t="shared" si="18"/>
        <v>36</v>
      </c>
      <c r="S68" s="14">
        <f t="shared" si="18"/>
        <v>36</v>
      </c>
      <c r="T68" s="14">
        <f t="shared" si="18"/>
        <v>36</v>
      </c>
      <c r="U68" s="14">
        <f t="shared" si="18"/>
        <v>36</v>
      </c>
      <c r="V68" s="14">
        <f t="shared" si="18"/>
        <v>0</v>
      </c>
      <c r="W68" s="14">
        <f t="shared" si="18"/>
        <v>0</v>
      </c>
      <c r="X68" s="14">
        <f t="shared" si="18"/>
        <v>36</v>
      </c>
      <c r="Y68" s="14">
        <f t="shared" si="18"/>
        <v>36</v>
      </c>
      <c r="Z68" s="14">
        <f t="shared" si="18"/>
        <v>36</v>
      </c>
      <c r="AA68" s="14">
        <f t="shared" si="18"/>
        <v>36</v>
      </c>
      <c r="AB68" s="14">
        <f t="shared" si="18"/>
        <v>36</v>
      </c>
      <c r="AC68" s="14">
        <f t="shared" si="18"/>
        <v>36</v>
      </c>
      <c r="AD68" s="14">
        <f t="shared" si="18"/>
        <v>36</v>
      </c>
      <c r="AE68" s="14">
        <f t="shared" si="18"/>
        <v>36</v>
      </c>
      <c r="AF68" s="14">
        <f t="shared" si="18"/>
        <v>36</v>
      </c>
      <c r="AG68" s="14">
        <f t="shared" si="18"/>
        <v>36</v>
      </c>
      <c r="AH68" s="14">
        <f t="shared" si="18"/>
        <v>36</v>
      </c>
      <c r="AI68" s="14">
        <f t="shared" si="18"/>
        <v>36</v>
      </c>
      <c r="AJ68" s="14">
        <f t="shared" si="18"/>
        <v>36</v>
      </c>
      <c r="AK68" s="14">
        <f t="shared" ref="AK68:BD68" si="19">AK8+AK20+AK30+AK67</f>
        <v>36</v>
      </c>
      <c r="AL68" s="14">
        <f t="shared" si="19"/>
        <v>36</v>
      </c>
      <c r="AM68" s="14">
        <f t="shared" si="19"/>
        <v>36</v>
      </c>
      <c r="AN68" s="14">
        <f t="shared" si="19"/>
        <v>36</v>
      </c>
      <c r="AO68" s="14">
        <f t="shared" si="19"/>
        <v>36</v>
      </c>
      <c r="AP68" s="14">
        <f t="shared" si="19"/>
        <v>36</v>
      </c>
      <c r="AQ68" s="14">
        <f t="shared" si="19"/>
        <v>36</v>
      </c>
      <c r="AR68" s="14">
        <f t="shared" si="19"/>
        <v>32</v>
      </c>
      <c r="AS68" s="14">
        <f t="shared" si="19"/>
        <v>36</v>
      </c>
      <c r="AT68" s="14">
        <f t="shared" si="19"/>
        <v>36</v>
      </c>
      <c r="AU68" s="14">
        <f t="shared" si="19"/>
        <v>36</v>
      </c>
      <c r="AV68" s="14">
        <f t="shared" si="19"/>
        <v>36</v>
      </c>
      <c r="AW68" s="14">
        <f t="shared" si="19"/>
        <v>0</v>
      </c>
      <c r="AX68" s="14">
        <f t="shared" si="19"/>
        <v>0</v>
      </c>
      <c r="AY68" s="14">
        <f t="shared" si="19"/>
        <v>0</v>
      </c>
      <c r="AZ68" s="14">
        <f t="shared" si="19"/>
        <v>0</v>
      </c>
      <c r="BA68" s="14">
        <f t="shared" si="19"/>
        <v>0</v>
      </c>
      <c r="BB68" s="14">
        <f t="shared" si="19"/>
        <v>0</v>
      </c>
      <c r="BC68" s="14">
        <f t="shared" si="19"/>
        <v>0</v>
      </c>
      <c r="BD68" s="14">
        <f t="shared" si="19"/>
        <v>0</v>
      </c>
      <c r="BE68" s="14">
        <f>SUM(E68:BD68)</f>
        <v>1504</v>
      </c>
      <c r="BF68" s="64"/>
      <c r="BG68" s="64"/>
      <c r="BH68" s="45"/>
      <c r="BI68" s="45"/>
      <c r="BJ68" s="45"/>
      <c r="BK68" s="34"/>
      <c r="BL68" s="34"/>
      <c r="BM68" s="27"/>
    </row>
    <row r="69" spans="1:65" s="26" customFormat="1" ht="27" customHeight="1" x14ac:dyDescent="0.2">
      <c r="A69" s="173"/>
      <c r="B69" s="165" t="s">
        <v>88</v>
      </c>
      <c r="C69" s="166"/>
      <c r="D69" s="167"/>
      <c r="E69" s="14">
        <f t="shared" ref="E69:AJ69" si="20">E9+E21+E31</f>
        <v>0</v>
      </c>
      <c r="F69" s="14">
        <f t="shared" si="20"/>
        <v>0</v>
      </c>
      <c r="G69" s="14">
        <f t="shared" si="20"/>
        <v>0</v>
      </c>
      <c r="H69" s="14">
        <f t="shared" si="20"/>
        <v>0</v>
      </c>
      <c r="I69" s="14">
        <f t="shared" si="20"/>
        <v>0</v>
      </c>
      <c r="J69" s="14">
        <f t="shared" si="20"/>
        <v>0</v>
      </c>
      <c r="K69" s="14">
        <f t="shared" si="20"/>
        <v>0</v>
      </c>
      <c r="L69" s="14">
        <f t="shared" si="20"/>
        <v>0</v>
      </c>
      <c r="M69" s="14">
        <f t="shared" si="20"/>
        <v>0</v>
      </c>
      <c r="N69" s="14">
        <f t="shared" si="20"/>
        <v>4</v>
      </c>
      <c r="O69" s="14">
        <f t="shared" si="20"/>
        <v>0</v>
      </c>
      <c r="P69" s="14">
        <f t="shared" si="20"/>
        <v>0</v>
      </c>
      <c r="Q69" s="14">
        <f t="shared" si="20"/>
        <v>0</v>
      </c>
      <c r="R69" s="14">
        <f t="shared" si="20"/>
        <v>0</v>
      </c>
      <c r="S69" s="14">
        <f t="shared" si="20"/>
        <v>0</v>
      </c>
      <c r="T69" s="14">
        <f t="shared" si="20"/>
        <v>0</v>
      </c>
      <c r="U69" s="14">
        <f t="shared" si="20"/>
        <v>0</v>
      </c>
      <c r="V69" s="14">
        <f t="shared" si="20"/>
        <v>0</v>
      </c>
      <c r="W69" s="14">
        <f t="shared" si="20"/>
        <v>0</v>
      </c>
      <c r="X69" s="14">
        <f t="shared" si="20"/>
        <v>0</v>
      </c>
      <c r="Y69" s="14">
        <f t="shared" si="20"/>
        <v>0</v>
      </c>
      <c r="Z69" s="14">
        <f t="shared" si="20"/>
        <v>0</v>
      </c>
      <c r="AA69" s="14">
        <f t="shared" si="20"/>
        <v>0</v>
      </c>
      <c r="AB69" s="14">
        <f t="shared" si="20"/>
        <v>0</v>
      </c>
      <c r="AC69" s="14">
        <f t="shared" si="20"/>
        <v>0</v>
      </c>
      <c r="AD69" s="14">
        <f t="shared" si="20"/>
        <v>0</v>
      </c>
      <c r="AE69" s="14">
        <f t="shared" si="20"/>
        <v>0</v>
      </c>
      <c r="AF69" s="14">
        <f t="shared" si="20"/>
        <v>0</v>
      </c>
      <c r="AG69" s="14">
        <f t="shared" si="20"/>
        <v>0</v>
      </c>
      <c r="AH69" s="14">
        <f t="shared" si="20"/>
        <v>0</v>
      </c>
      <c r="AI69" s="14">
        <f t="shared" si="20"/>
        <v>0</v>
      </c>
      <c r="AJ69" s="14">
        <f t="shared" si="20"/>
        <v>0</v>
      </c>
      <c r="AK69" s="14">
        <f t="shared" ref="AK69:BD69" si="21">AK9+AK21+AK31</f>
        <v>0</v>
      </c>
      <c r="AL69" s="14">
        <f t="shared" si="21"/>
        <v>0</v>
      </c>
      <c r="AM69" s="14">
        <f t="shared" si="21"/>
        <v>0</v>
      </c>
      <c r="AN69" s="14">
        <f t="shared" si="21"/>
        <v>0</v>
      </c>
      <c r="AO69" s="14">
        <f t="shared" si="21"/>
        <v>0</v>
      </c>
      <c r="AP69" s="14">
        <f t="shared" si="21"/>
        <v>0</v>
      </c>
      <c r="AQ69" s="14">
        <f t="shared" si="21"/>
        <v>0</v>
      </c>
      <c r="AR69" s="14">
        <f t="shared" si="21"/>
        <v>4</v>
      </c>
      <c r="AS69" s="14">
        <f t="shared" si="21"/>
        <v>0</v>
      </c>
      <c r="AT69" s="14">
        <f t="shared" si="21"/>
        <v>0</v>
      </c>
      <c r="AU69" s="14">
        <f t="shared" si="21"/>
        <v>0</v>
      </c>
      <c r="AV69" s="14">
        <f t="shared" si="21"/>
        <v>0</v>
      </c>
      <c r="AW69" s="14">
        <f t="shared" si="21"/>
        <v>0</v>
      </c>
      <c r="AX69" s="14">
        <f t="shared" si="21"/>
        <v>0</v>
      </c>
      <c r="AY69" s="14">
        <f t="shared" si="21"/>
        <v>0</v>
      </c>
      <c r="AZ69" s="14">
        <f t="shared" si="21"/>
        <v>0</v>
      </c>
      <c r="BA69" s="14">
        <f t="shared" si="21"/>
        <v>0</v>
      </c>
      <c r="BB69" s="14">
        <f t="shared" si="21"/>
        <v>0</v>
      </c>
      <c r="BC69" s="14">
        <f t="shared" si="21"/>
        <v>0</v>
      </c>
      <c r="BD69" s="14">
        <f t="shared" si="21"/>
        <v>0</v>
      </c>
      <c r="BE69" s="14">
        <f t="shared" ref="BE69:BE70" si="22">SUM(E69:BD69)</f>
        <v>8</v>
      </c>
      <c r="BF69" s="64"/>
      <c r="BG69" s="64"/>
      <c r="BH69" s="45"/>
      <c r="BI69" s="45"/>
      <c r="BJ69" s="45"/>
      <c r="BK69" s="34"/>
      <c r="BL69" s="34"/>
      <c r="BM69" s="27"/>
    </row>
    <row r="70" spans="1:65" s="26" customFormat="1" ht="18.75" customHeight="1" x14ac:dyDescent="0.2">
      <c r="A70" s="174"/>
      <c r="B70" s="136" t="s">
        <v>89</v>
      </c>
      <c r="C70" s="136"/>
      <c r="D70" s="136"/>
      <c r="E70" s="14">
        <f>SUM(E68:E69)</f>
        <v>36</v>
      </c>
      <c r="F70" s="14">
        <f t="shared" ref="F70:BD70" si="23">SUM(F68:F69)</f>
        <v>36</v>
      </c>
      <c r="G70" s="14">
        <f t="shared" si="23"/>
        <v>36</v>
      </c>
      <c r="H70" s="14">
        <f t="shared" si="23"/>
        <v>36</v>
      </c>
      <c r="I70" s="14">
        <f t="shared" si="23"/>
        <v>36</v>
      </c>
      <c r="J70" s="14">
        <f t="shared" si="23"/>
        <v>36</v>
      </c>
      <c r="K70" s="14">
        <f t="shared" si="23"/>
        <v>36</v>
      </c>
      <c r="L70" s="14">
        <f t="shared" si="23"/>
        <v>36</v>
      </c>
      <c r="M70" s="14">
        <f t="shared" si="23"/>
        <v>36</v>
      </c>
      <c r="N70" s="14">
        <f t="shared" si="23"/>
        <v>36</v>
      </c>
      <c r="O70" s="14">
        <f t="shared" si="23"/>
        <v>36</v>
      </c>
      <c r="P70" s="14">
        <f t="shared" si="23"/>
        <v>36</v>
      </c>
      <c r="Q70" s="14">
        <f t="shared" si="23"/>
        <v>36</v>
      </c>
      <c r="R70" s="14">
        <f t="shared" si="23"/>
        <v>36</v>
      </c>
      <c r="S70" s="14">
        <f t="shared" si="23"/>
        <v>36</v>
      </c>
      <c r="T70" s="14">
        <f t="shared" si="23"/>
        <v>36</v>
      </c>
      <c r="U70" s="14">
        <f t="shared" si="23"/>
        <v>36</v>
      </c>
      <c r="V70" s="14">
        <f t="shared" si="23"/>
        <v>0</v>
      </c>
      <c r="W70" s="14">
        <f t="shared" si="23"/>
        <v>0</v>
      </c>
      <c r="X70" s="14">
        <f t="shared" si="23"/>
        <v>36</v>
      </c>
      <c r="Y70" s="14">
        <f t="shared" si="23"/>
        <v>36</v>
      </c>
      <c r="Z70" s="14">
        <f t="shared" si="23"/>
        <v>36</v>
      </c>
      <c r="AA70" s="14">
        <f t="shared" si="23"/>
        <v>36</v>
      </c>
      <c r="AB70" s="14">
        <f t="shared" si="23"/>
        <v>36</v>
      </c>
      <c r="AC70" s="14">
        <f t="shared" si="23"/>
        <v>36</v>
      </c>
      <c r="AD70" s="14">
        <f t="shared" si="23"/>
        <v>36</v>
      </c>
      <c r="AE70" s="14">
        <f t="shared" si="23"/>
        <v>36</v>
      </c>
      <c r="AF70" s="14">
        <f t="shared" si="23"/>
        <v>36</v>
      </c>
      <c r="AG70" s="14">
        <f t="shared" si="23"/>
        <v>36</v>
      </c>
      <c r="AH70" s="14">
        <f t="shared" si="23"/>
        <v>36</v>
      </c>
      <c r="AI70" s="14">
        <f t="shared" si="23"/>
        <v>36</v>
      </c>
      <c r="AJ70" s="14">
        <f t="shared" si="23"/>
        <v>36</v>
      </c>
      <c r="AK70" s="14">
        <f t="shared" si="23"/>
        <v>36</v>
      </c>
      <c r="AL70" s="14">
        <f t="shared" si="23"/>
        <v>36</v>
      </c>
      <c r="AM70" s="14">
        <f t="shared" si="23"/>
        <v>36</v>
      </c>
      <c r="AN70" s="14">
        <f t="shared" si="23"/>
        <v>36</v>
      </c>
      <c r="AO70" s="14">
        <f t="shared" si="23"/>
        <v>36</v>
      </c>
      <c r="AP70" s="14">
        <f t="shared" si="23"/>
        <v>36</v>
      </c>
      <c r="AQ70" s="14">
        <f t="shared" si="23"/>
        <v>36</v>
      </c>
      <c r="AR70" s="14">
        <f t="shared" si="23"/>
        <v>36</v>
      </c>
      <c r="AS70" s="14">
        <f t="shared" si="23"/>
        <v>36</v>
      </c>
      <c r="AT70" s="14">
        <f t="shared" si="23"/>
        <v>36</v>
      </c>
      <c r="AU70" s="14">
        <f t="shared" si="23"/>
        <v>36</v>
      </c>
      <c r="AV70" s="14">
        <f t="shared" si="23"/>
        <v>36</v>
      </c>
      <c r="AW70" s="14">
        <f t="shared" si="23"/>
        <v>0</v>
      </c>
      <c r="AX70" s="14">
        <f t="shared" si="23"/>
        <v>0</v>
      </c>
      <c r="AY70" s="14">
        <f t="shared" si="23"/>
        <v>0</v>
      </c>
      <c r="AZ70" s="14">
        <f t="shared" si="23"/>
        <v>0</v>
      </c>
      <c r="BA70" s="14">
        <f t="shared" si="23"/>
        <v>0</v>
      </c>
      <c r="BB70" s="14">
        <f t="shared" si="23"/>
        <v>0</v>
      </c>
      <c r="BC70" s="14">
        <f t="shared" si="23"/>
        <v>0</v>
      </c>
      <c r="BD70" s="14">
        <f t="shared" si="23"/>
        <v>0</v>
      </c>
      <c r="BE70" s="14">
        <f t="shared" si="22"/>
        <v>1512</v>
      </c>
      <c r="BF70" s="64"/>
      <c r="BG70" s="64"/>
      <c r="BH70" s="45"/>
      <c r="BI70" s="45"/>
      <c r="BJ70" s="45"/>
      <c r="BK70" s="34"/>
      <c r="BL70" s="27"/>
      <c r="BM70" s="27"/>
    </row>
    <row r="71" spans="1:65" x14ac:dyDescent="0.25">
      <c r="BH71" s="42"/>
      <c r="BI71" s="42"/>
      <c r="BJ71" s="42"/>
      <c r="BL71" s="27"/>
      <c r="BM71" s="27"/>
    </row>
    <row r="72" spans="1:65" ht="20.25" customHeight="1" x14ac:dyDescent="0.3">
      <c r="BH72" s="42"/>
      <c r="BI72" s="42"/>
      <c r="BJ72" s="42"/>
      <c r="BL72" s="35"/>
    </row>
    <row r="73" spans="1:65" x14ac:dyDescent="0.25">
      <c r="BH73" s="38"/>
    </row>
    <row r="74" spans="1:65" x14ac:dyDescent="0.25">
      <c r="BH74" s="38"/>
    </row>
    <row r="75" spans="1:65" x14ac:dyDescent="0.25">
      <c r="BH75" s="38"/>
    </row>
  </sheetData>
  <mergeCells count="86">
    <mergeCell ref="B61:B62"/>
    <mergeCell ref="C61:C62"/>
    <mergeCell ref="B63:B64"/>
    <mergeCell ref="C63:C64"/>
    <mergeCell ref="B12:B13"/>
    <mergeCell ref="C12:C13"/>
    <mergeCell ref="C34:C35"/>
    <mergeCell ref="B14:B15"/>
    <mergeCell ref="C14:C15"/>
    <mergeCell ref="B16:B17"/>
    <mergeCell ref="C16:C17"/>
    <mergeCell ref="B18:B19"/>
    <mergeCell ref="C18:C19"/>
    <mergeCell ref="C24:C25"/>
    <mergeCell ref="C26:C27"/>
    <mergeCell ref="B24:B25"/>
    <mergeCell ref="B69:D69"/>
    <mergeCell ref="B70:D70"/>
    <mergeCell ref="AS2:AU2"/>
    <mergeCell ref="B46:B47"/>
    <mergeCell ref="C46:C47"/>
    <mergeCell ref="B28:B29"/>
    <mergeCell ref="C28:C29"/>
    <mergeCell ref="B30:B31"/>
    <mergeCell ref="C30:C31"/>
    <mergeCell ref="B32:B33"/>
    <mergeCell ref="C32:C33"/>
    <mergeCell ref="B20:B21"/>
    <mergeCell ref="C20:C21"/>
    <mergeCell ref="B22:B23"/>
    <mergeCell ref="C22:C23"/>
    <mergeCell ref="B34:B35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AV2:AV3"/>
    <mergeCell ref="V2:V3"/>
    <mergeCell ref="W2:Y2"/>
    <mergeCell ref="Z2:Z3"/>
    <mergeCell ref="AR2:AR3"/>
    <mergeCell ref="AE2:AH2"/>
    <mergeCell ref="A2:A7"/>
    <mergeCell ref="B2:B7"/>
    <mergeCell ref="C2:C7"/>
    <mergeCell ref="D2:D7"/>
    <mergeCell ref="E2:H2"/>
    <mergeCell ref="AA2:AD2"/>
    <mergeCell ref="I2:I3"/>
    <mergeCell ref="J2:L2"/>
    <mergeCell ref="M2:M3"/>
    <mergeCell ref="N2:Q2"/>
    <mergeCell ref="R2:U2"/>
    <mergeCell ref="A8:A70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8:D68"/>
    <mergeCell ref="B8:B9"/>
    <mergeCell ref="C8:C9"/>
    <mergeCell ref="B10:B11"/>
    <mergeCell ref="C10:C11"/>
    <mergeCell ref="B26:B27"/>
    <mergeCell ref="B36:B37"/>
    <mergeCell ref="C36:C37"/>
    <mergeCell ref="C44:C45"/>
    <mergeCell ref="B44:B45"/>
    <mergeCell ref="B38:B39"/>
    <mergeCell ref="C38:C39"/>
    <mergeCell ref="B40:B41"/>
    <mergeCell ref="C40:C41"/>
    <mergeCell ref="B42:B43"/>
    <mergeCell ref="C42:C43"/>
  </mergeCells>
  <pageMargins left="0.7" right="0.7" top="0.75" bottom="0.75" header="0.3" footer="0.3"/>
  <pageSetup paperSize="9" scale="4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6"/>
  <sheetViews>
    <sheetView zoomScale="80" zoomScaleNormal="80" workbookViewId="0"/>
  </sheetViews>
  <sheetFormatPr defaultColWidth="8.85546875" defaultRowHeight="15" x14ac:dyDescent="0.25"/>
  <cols>
    <col min="1" max="1" width="4" style="36" customWidth="1"/>
    <col min="2" max="2" width="10.140625" style="36" customWidth="1"/>
    <col min="3" max="3" width="28.85546875" style="36" customWidth="1"/>
    <col min="4" max="4" width="6.140625" style="36" customWidth="1"/>
    <col min="5" max="56" width="4.7109375" style="36" customWidth="1"/>
    <col min="57" max="57" width="6.85546875" style="26" customWidth="1"/>
    <col min="58" max="58" width="5.85546875" style="68" customWidth="1"/>
    <col min="59" max="59" width="7.42578125" style="68" customWidth="1"/>
    <col min="60" max="60" width="12.140625" style="37" customWidth="1"/>
    <col min="61" max="61" width="9" style="37" customWidth="1"/>
    <col min="62" max="62" width="12" style="37" customWidth="1"/>
    <col min="63" max="65" width="8.85546875" style="37"/>
    <col min="66" max="16384" width="8.85546875" style="36"/>
  </cols>
  <sheetData>
    <row r="2" spans="1:65" ht="74.25" customHeight="1" x14ac:dyDescent="0.25">
      <c r="A2" s="159" t="s">
        <v>8</v>
      </c>
      <c r="B2" s="159" t="s">
        <v>9</v>
      </c>
      <c r="C2" s="159" t="s">
        <v>10</v>
      </c>
      <c r="D2" s="159" t="s">
        <v>11</v>
      </c>
      <c r="E2" s="162" t="s">
        <v>12</v>
      </c>
      <c r="F2" s="163"/>
      <c r="G2" s="163"/>
      <c r="H2" s="164"/>
      <c r="I2" s="144" t="s">
        <v>13</v>
      </c>
      <c r="J2" s="139" t="s">
        <v>14</v>
      </c>
      <c r="K2" s="140"/>
      <c r="L2" s="141"/>
      <c r="M2" s="144" t="s">
        <v>15</v>
      </c>
      <c r="N2" s="139" t="s">
        <v>16</v>
      </c>
      <c r="O2" s="140"/>
      <c r="P2" s="140"/>
      <c r="Q2" s="141"/>
      <c r="R2" s="162" t="s">
        <v>17</v>
      </c>
      <c r="S2" s="163"/>
      <c r="T2" s="163"/>
      <c r="U2" s="164"/>
      <c r="V2" s="144" t="s">
        <v>18</v>
      </c>
      <c r="W2" s="139" t="s">
        <v>19</v>
      </c>
      <c r="X2" s="140"/>
      <c r="Y2" s="141"/>
      <c r="Z2" s="152" t="s">
        <v>20</v>
      </c>
      <c r="AA2" s="139" t="s">
        <v>21</v>
      </c>
      <c r="AB2" s="140"/>
      <c r="AC2" s="140"/>
      <c r="AD2" s="141"/>
      <c r="AE2" s="139" t="s">
        <v>23</v>
      </c>
      <c r="AF2" s="140"/>
      <c r="AG2" s="140"/>
      <c r="AH2" s="141"/>
      <c r="AI2" s="144" t="s">
        <v>118</v>
      </c>
      <c r="AJ2" s="139" t="s">
        <v>25</v>
      </c>
      <c r="AK2" s="140"/>
      <c r="AL2" s="141"/>
      <c r="AM2" s="144" t="s">
        <v>119</v>
      </c>
      <c r="AN2" s="139" t="s">
        <v>27</v>
      </c>
      <c r="AO2" s="140"/>
      <c r="AP2" s="140"/>
      <c r="AQ2" s="141"/>
      <c r="AR2" s="144" t="s">
        <v>120</v>
      </c>
      <c r="AS2" s="139" t="s">
        <v>28</v>
      </c>
      <c r="AT2" s="140"/>
      <c r="AU2" s="141"/>
      <c r="AV2" s="144" t="s">
        <v>121</v>
      </c>
      <c r="AW2" s="139" t="s">
        <v>30</v>
      </c>
      <c r="AX2" s="140"/>
      <c r="AY2" s="141"/>
      <c r="AZ2" s="144" t="s">
        <v>122</v>
      </c>
      <c r="BA2" s="139" t="s">
        <v>32</v>
      </c>
      <c r="BB2" s="140"/>
      <c r="BC2" s="140"/>
      <c r="BD2" s="141"/>
      <c r="BE2" s="146" t="s">
        <v>33</v>
      </c>
      <c r="BF2" s="63"/>
      <c r="BG2" s="63"/>
    </row>
    <row r="3" spans="1:65" ht="30" customHeight="1" x14ac:dyDescent="0.25">
      <c r="A3" s="160"/>
      <c r="B3" s="160"/>
      <c r="C3" s="160"/>
      <c r="D3" s="160"/>
      <c r="E3" s="6" t="s">
        <v>34</v>
      </c>
      <c r="F3" s="6" t="s">
        <v>35</v>
      </c>
      <c r="G3" s="6" t="s">
        <v>36</v>
      </c>
      <c r="H3" s="6" t="s">
        <v>37</v>
      </c>
      <c r="I3" s="145"/>
      <c r="J3" s="7" t="s">
        <v>38</v>
      </c>
      <c r="K3" s="7" t="s">
        <v>39</v>
      </c>
      <c r="L3" s="6" t="s">
        <v>40</v>
      </c>
      <c r="M3" s="145"/>
      <c r="N3" s="7" t="s">
        <v>41</v>
      </c>
      <c r="O3" s="6" t="s">
        <v>42</v>
      </c>
      <c r="P3" s="6" t="s">
        <v>43</v>
      </c>
      <c r="Q3" s="6" t="s">
        <v>44</v>
      </c>
      <c r="R3" s="6" t="s">
        <v>34</v>
      </c>
      <c r="S3" s="6" t="s">
        <v>35</v>
      </c>
      <c r="T3" s="6" t="s">
        <v>36</v>
      </c>
      <c r="U3" s="6" t="s">
        <v>37</v>
      </c>
      <c r="V3" s="145"/>
      <c r="W3" s="6" t="s">
        <v>45</v>
      </c>
      <c r="X3" s="6" t="s">
        <v>46</v>
      </c>
      <c r="Y3" s="6" t="s">
        <v>47</v>
      </c>
      <c r="Z3" s="153"/>
      <c r="AA3" s="6" t="s">
        <v>48</v>
      </c>
      <c r="AB3" s="6" t="s">
        <v>49</v>
      </c>
      <c r="AC3" s="6" t="s">
        <v>50</v>
      </c>
      <c r="AD3" s="6" t="s">
        <v>51</v>
      </c>
      <c r="AE3" s="8" t="s">
        <v>34</v>
      </c>
      <c r="AF3" s="8" t="s">
        <v>35</v>
      </c>
      <c r="AG3" s="6" t="s">
        <v>36</v>
      </c>
      <c r="AH3" s="6" t="s">
        <v>37</v>
      </c>
      <c r="AI3" s="145"/>
      <c r="AJ3" s="6" t="s">
        <v>45</v>
      </c>
      <c r="AK3" s="7" t="s">
        <v>46</v>
      </c>
      <c r="AL3" s="7" t="s">
        <v>47</v>
      </c>
      <c r="AM3" s="145"/>
      <c r="AN3" s="6" t="s">
        <v>41</v>
      </c>
      <c r="AO3" s="7" t="s">
        <v>42</v>
      </c>
      <c r="AP3" s="7" t="s">
        <v>43</v>
      </c>
      <c r="AQ3" s="8" t="s">
        <v>44</v>
      </c>
      <c r="AR3" s="145"/>
      <c r="AS3" s="7" t="s">
        <v>123</v>
      </c>
      <c r="AT3" s="6" t="s">
        <v>124</v>
      </c>
      <c r="AU3" s="6" t="s">
        <v>125</v>
      </c>
      <c r="AV3" s="145"/>
      <c r="AW3" s="6" t="s">
        <v>45</v>
      </c>
      <c r="AX3" s="6" t="s">
        <v>46</v>
      </c>
      <c r="AY3" s="6" t="s">
        <v>47</v>
      </c>
      <c r="AZ3" s="145"/>
      <c r="BA3" s="6" t="s">
        <v>48</v>
      </c>
      <c r="BB3" s="6" t="s">
        <v>49</v>
      </c>
      <c r="BC3" s="6" t="s">
        <v>50</v>
      </c>
      <c r="BD3" s="6" t="s">
        <v>126</v>
      </c>
      <c r="BE3" s="147"/>
      <c r="BF3" s="63"/>
      <c r="BG3" s="63"/>
    </row>
    <row r="4" spans="1:65" x14ac:dyDescent="0.25">
      <c r="A4" s="160"/>
      <c r="B4" s="160"/>
      <c r="C4" s="160"/>
      <c r="D4" s="160"/>
      <c r="E4" s="168" t="s">
        <v>90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47"/>
      <c r="BF4" s="63"/>
      <c r="BG4" s="63"/>
    </row>
    <row r="5" spans="1:65" x14ac:dyDescent="0.25">
      <c r="A5" s="160"/>
      <c r="B5" s="160"/>
      <c r="C5" s="160"/>
      <c r="D5" s="160"/>
      <c r="E5" s="33">
        <v>35</v>
      </c>
      <c r="F5" s="33">
        <v>36</v>
      </c>
      <c r="G5" s="33">
        <v>37</v>
      </c>
      <c r="H5" s="33">
        <v>38</v>
      </c>
      <c r="I5" s="33">
        <v>39</v>
      </c>
      <c r="J5" s="33">
        <v>40</v>
      </c>
      <c r="K5" s="33">
        <v>41</v>
      </c>
      <c r="L5" s="33">
        <v>42</v>
      </c>
      <c r="M5" s="33">
        <v>43</v>
      </c>
      <c r="N5" s="33">
        <v>44</v>
      </c>
      <c r="O5" s="33">
        <v>45</v>
      </c>
      <c r="P5" s="33">
        <v>46</v>
      </c>
      <c r="Q5" s="33">
        <v>47</v>
      </c>
      <c r="R5" s="33">
        <v>48</v>
      </c>
      <c r="S5" s="33">
        <v>49</v>
      </c>
      <c r="T5" s="33">
        <v>50</v>
      </c>
      <c r="U5" s="33">
        <v>51</v>
      </c>
      <c r="V5" s="33">
        <v>52</v>
      </c>
      <c r="W5" s="33">
        <v>1</v>
      </c>
      <c r="X5" s="33">
        <v>2</v>
      </c>
      <c r="Y5" s="33">
        <v>3</v>
      </c>
      <c r="Z5" s="33">
        <v>4</v>
      </c>
      <c r="AA5" s="33">
        <v>5</v>
      </c>
      <c r="AB5" s="33">
        <v>6</v>
      </c>
      <c r="AC5" s="33">
        <v>7</v>
      </c>
      <c r="AD5" s="33">
        <v>8</v>
      </c>
      <c r="AE5" s="33">
        <v>9</v>
      </c>
      <c r="AF5" s="33">
        <v>10</v>
      </c>
      <c r="AG5" s="33">
        <v>11</v>
      </c>
      <c r="AH5" s="33">
        <v>12</v>
      </c>
      <c r="AI5" s="33">
        <v>13</v>
      </c>
      <c r="AJ5" s="33">
        <v>14</v>
      </c>
      <c r="AK5" s="33">
        <v>15</v>
      </c>
      <c r="AL5" s="33">
        <v>16</v>
      </c>
      <c r="AM5" s="33">
        <v>17</v>
      </c>
      <c r="AN5" s="33">
        <v>18</v>
      </c>
      <c r="AO5" s="33">
        <v>19</v>
      </c>
      <c r="AP5" s="33">
        <v>20</v>
      </c>
      <c r="AQ5" s="33">
        <v>21</v>
      </c>
      <c r="AR5" s="33">
        <v>22</v>
      </c>
      <c r="AS5" s="33">
        <v>23</v>
      </c>
      <c r="AT5" s="33">
        <v>24</v>
      </c>
      <c r="AU5" s="33">
        <v>25</v>
      </c>
      <c r="AV5" s="33">
        <v>26</v>
      </c>
      <c r="AW5" s="33">
        <v>27</v>
      </c>
      <c r="AX5" s="33">
        <v>28</v>
      </c>
      <c r="AY5" s="33">
        <v>29</v>
      </c>
      <c r="AZ5" s="33">
        <v>30</v>
      </c>
      <c r="BA5" s="33">
        <v>31</v>
      </c>
      <c r="BB5" s="33">
        <v>32</v>
      </c>
      <c r="BC5" s="33">
        <v>33</v>
      </c>
      <c r="BD5" s="33">
        <v>34</v>
      </c>
      <c r="BE5" s="147"/>
      <c r="BF5" s="63"/>
      <c r="BG5" s="63"/>
    </row>
    <row r="6" spans="1:65" x14ac:dyDescent="0.25">
      <c r="A6" s="160"/>
      <c r="B6" s="160"/>
      <c r="C6" s="160"/>
      <c r="D6" s="160"/>
      <c r="E6" s="170" t="s">
        <v>91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47"/>
      <c r="BF6" s="63"/>
      <c r="BG6" s="63"/>
    </row>
    <row r="7" spans="1:65" ht="18.75" customHeight="1" x14ac:dyDescent="0.25">
      <c r="A7" s="161"/>
      <c r="B7" s="161"/>
      <c r="C7" s="161"/>
      <c r="D7" s="161"/>
      <c r="E7" s="30">
        <v>1</v>
      </c>
      <c r="F7" s="30">
        <v>2</v>
      </c>
      <c r="G7" s="30">
        <v>3</v>
      </c>
      <c r="H7" s="30">
        <v>4</v>
      </c>
      <c r="I7" s="30">
        <v>5</v>
      </c>
      <c r="J7" s="30">
        <v>6</v>
      </c>
      <c r="K7" s="30">
        <v>7</v>
      </c>
      <c r="L7" s="30">
        <v>8</v>
      </c>
      <c r="M7" s="30">
        <v>9</v>
      </c>
      <c r="N7" s="30">
        <v>10</v>
      </c>
      <c r="O7" s="30">
        <v>11</v>
      </c>
      <c r="P7" s="30">
        <v>12</v>
      </c>
      <c r="Q7" s="30">
        <v>13</v>
      </c>
      <c r="R7" s="30">
        <v>14</v>
      </c>
      <c r="S7" s="30">
        <v>15</v>
      </c>
      <c r="T7" s="30">
        <v>16</v>
      </c>
      <c r="U7" s="30">
        <v>17</v>
      </c>
      <c r="V7" s="30">
        <v>18</v>
      </c>
      <c r="W7" s="30">
        <v>19</v>
      </c>
      <c r="X7" s="30">
        <v>20</v>
      </c>
      <c r="Y7" s="30">
        <v>21</v>
      </c>
      <c r="Z7" s="30">
        <v>22</v>
      </c>
      <c r="AA7" s="30">
        <v>23</v>
      </c>
      <c r="AB7" s="30">
        <v>24</v>
      </c>
      <c r="AC7" s="30">
        <v>25</v>
      </c>
      <c r="AD7" s="30">
        <v>26</v>
      </c>
      <c r="AE7" s="30">
        <v>27</v>
      </c>
      <c r="AF7" s="30">
        <v>28</v>
      </c>
      <c r="AG7" s="30">
        <v>29</v>
      </c>
      <c r="AH7" s="30">
        <v>30</v>
      </c>
      <c r="AI7" s="30">
        <v>31</v>
      </c>
      <c r="AJ7" s="30">
        <v>32</v>
      </c>
      <c r="AK7" s="30">
        <v>33</v>
      </c>
      <c r="AL7" s="30">
        <v>34</v>
      </c>
      <c r="AM7" s="30">
        <v>35</v>
      </c>
      <c r="AN7" s="30">
        <v>36</v>
      </c>
      <c r="AO7" s="30">
        <v>37</v>
      </c>
      <c r="AP7" s="30">
        <v>38</v>
      </c>
      <c r="AQ7" s="30">
        <v>39</v>
      </c>
      <c r="AR7" s="30">
        <v>40</v>
      </c>
      <c r="AS7" s="30">
        <v>41</v>
      </c>
      <c r="AT7" s="30">
        <v>42</v>
      </c>
      <c r="AU7" s="30">
        <v>43</v>
      </c>
      <c r="AV7" s="30">
        <v>44</v>
      </c>
      <c r="AW7" s="30">
        <v>45</v>
      </c>
      <c r="AX7" s="30">
        <v>46</v>
      </c>
      <c r="AY7" s="30">
        <v>47</v>
      </c>
      <c r="AZ7" s="33">
        <v>48</v>
      </c>
      <c r="BA7" s="33">
        <v>49</v>
      </c>
      <c r="BB7" s="33">
        <v>50</v>
      </c>
      <c r="BC7" s="33">
        <v>51</v>
      </c>
      <c r="BD7" s="33">
        <v>52</v>
      </c>
      <c r="BE7" s="148"/>
      <c r="BF7" s="70"/>
      <c r="BG7" s="70"/>
    </row>
    <row r="8" spans="1:65" s="26" customFormat="1" ht="20.100000000000001" customHeight="1" x14ac:dyDescent="0.2">
      <c r="A8" s="173" t="s">
        <v>252</v>
      </c>
      <c r="B8" s="155" t="s">
        <v>94</v>
      </c>
      <c r="C8" s="155" t="s">
        <v>164</v>
      </c>
      <c r="D8" s="24" t="s">
        <v>61</v>
      </c>
      <c r="E8" s="15">
        <f>E10+E12</f>
        <v>4</v>
      </c>
      <c r="F8" s="15">
        <f t="shared" ref="F8:AU8" si="0">F10+F12</f>
        <v>4</v>
      </c>
      <c r="G8" s="15">
        <f t="shared" si="0"/>
        <v>4</v>
      </c>
      <c r="H8" s="15">
        <f t="shared" si="0"/>
        <v>4</v>
      </c>
      <c r="I8" s="15">
        <f t="shared" si="0"/>
        <v>4</v>
      </c>
      <c r="J8" s="15">
        <f t="shared" si="0"/>
        <v>4</v>
      </c>
      <c r="K8" s="15">
        <f t="shared" si="0"/>
        <v>4</v>
      </c>
      <c r="L8" s="15">
        <f t="shared" si="0"/>
        <v>4</v>
      </c>
      <c r="M8" s="15">
        <f t="shared" si="0"/>
        <v>4</v>
      </c>
      <c r="N8" s="15">
        <f t="shared" si="0"/>
        <v>4</v>
      </c>
      <c r="O8" s="15">
        <f t="shared" si="0"/>
        <v>4</v>
      </c>
      <c r="P8" s="15">
        <f t="shared" si="0"/>
        <v>4</v>
      </c>
      <c r="Q8" s="15">
        <f t="shared" si="0"/>
        <v>4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ref="U8" si="1">U10+U12</f>
        <v>0</v>
      </c>
      <c r="V8" s="15"/>
      <c r="W8" s="15"/>
      <c r="X8" s="15">
        <f t="shared" si="0"/>
        <v>4</v>
      </c>
      <c r="Y8" s="15">
        <f t="shared" si="0"/>
        <v>4</v>
      </c>
      <c r="Z8" s="15">
        <f t="shared" si="0"/>
        <v>4</v>
      </c>
      <c r="AA8" s="15">
        <f t="shared" si="0"/>
        <v>4</v>
      </c>
      <c r="AB8" s="15">
        <f t="shared" si="0"/>
        <v>6</v>
      </c>
      <c r="AC8" s="15">
        <f t="shared" si="0"/>
        <v>0</v>
      </c>
      <c r="AD8" s="15">
        <f t="shared" si="0"/>
        <v>0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15">
        <f t="shared" si="0"/>
        <v>0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15">
        <f t="shared" si="0"/>
        <v>0</v>
      </c>
      <c r="AN8" s="15">
        <f t="shared" si="0"/>
        <v>0</v>
      </c>
      <c r="AO8" s="15">
        <f t="shared" si="0"/>
        <v>0</v>
      </c>
      <c r="AP8" s="15">
        <f t="shared" si="0"/>
        <v>0</v>
      </c>
      <c r="AQ8" s="15">
        <f t="shared" si="0"/>
        <v>0</v>
      </c>
      <c r="AR8" s="15">
        <f t="shared" si="0"/>
        <v>0</v>
      </c>
      <c r="AS8" s="15">
        <f t="shared" si="0"/>
        <v>0</v>
      </c>
      <c r="AT8" s="15">
        <f t="shared" si="0"/>
        <v>0</v>
      </c>
      <c r="AU8" s="15">
        <f t="shared" si="0"/>
        <v>0</v>
      </c>
      <c r="AV8" s="15"/>
      <c r="AW8" s="15"/>
      <c r="AX8" s="15"/>
      <c r="AY8" s="15"/>
      <c r="AZ8" s="15"/>
      <c r="BA8" s="15"/>
      <c r="BB8" s="15"/>
      <c r="BC8" s="15"/>
      <c r="BD8" s="15"/>
      <c r="BE8" s="14">
        <f t="shared" ref="BE8:BE35" si="2">SUM(E8:BD8)</f>
        <v>74</v>
      </c>
      <c r="BF8" s="64"/>
      <c r="BG8" s="64"/>
      <c r="BH8" s="45"/>
      <c r="BI8" s="45"/>
      <c r="BJ8" s="45"/>
      <c r="BK8" s="27"/>
      <c r="BL8" s="27"/>
      <c r="BM8" s="27"/>
    </row>
    <row r="9" spans="1:65" s="26" customFormat="1" ht="20.100000000000001" customHeight="1" x14ac:dyDescent="0.2">
      <c r="A9" s="173"/>
      <c r="B9" s="156"/>
      <c r="C9" s="156"/>
      <c r="D9" s="13" t="s">
        <v>62</v>
      </c>
      <c r="E9" s="14">
        <f>E11+E13</f>
        <v>0</v>
      </c>
      <c r="F9" s="14">
        <f t="shared" ref="F9:AU9" si="3">F11+F13</f>
        <v>0</v>
      </c>
      <c r="G9" s="14">
        <f t="shared" si="3"/>
        <v>0</v>
      </c>
      <c r="H9" s="14">
        <f t="shared" si="3"/>
        <v>0</v>
      </c>
      <c r="I9" s="14">
        <f t="shared" si="3"/>
        <v>0</v>
      </c>
      <c r="J9" s="14">
        <f t="shared" si="3"/>
        <v>0</v>
      </c>
      <c r="K9" s="14">
        <f t="shared" si="3"/>
        <v>0</v>
      </c>
      <c r="L9" s="14">
        <f t="shared" si="3"/>
        <v>0</v>
      </c>
      <c r="M9" s="14">
        <f t="shared" si="3"/>
        <v>0</v>
      </c>
      <c r="N9" s="14">
        <f t="shared" si="3"/>
        <v>0</v>
      </c>
      <c r="O9" s="14">
        <f t="shared" si="3"/>
        <v>0</v>
      </c>
      <c r="P9" s="14">
        <f t="shared" si="3"/>
        <v>0</v>
      </c>
      <c r="Q9" s="14">
        <f t="shared" si="3"/>
        <v>0</v>
      </c>
      <c r="R9" s="14">
        <f t="shared" si="3"/>
        <v>0</v>
      </c>
      <c r="S9" s="14">
        <f t="shared" si="3"/>
        <v>0</v>
      </c>
      <c r="T9" s="14">
        <f t="shared" si="3"/>
        <v>0</v>
      </c>
      <c r="U9" s="14">
        <f t="shared" ref="U9" si="4">U11+U13</f>
        <v>0</v>
      </c>
      <c r="V9" s="14"/>
      <c r="W9" s="14"/>
      <c r="X9" s="14">
        <f t="shared" si="3"/>
        <v>0</v>
      </c>
      <c r="Y9" s="14">
        <f t="shared" si="3"/>
        <v>0</v>
      </c>
      <c r="Z9" s="14">
        <f t="shared" si="3"/>
        <v>0</v>
      </c>
      <c r="AA9" s="14">
        <f t="shared" si="3"/>
        <v>0</v>
      </c>
      <c r="AB9" s="14">
        <f t="shared" si="3"/>
        <v>0</v>
      </c>
      <c r="AC9" s="14">
        <f t="shared" si="3"/>
        <v>0</v>
      </c>
      <c r="AD9" s="14">
        <f t="shared" si="3"/>
        <v>0</v>
      </c>
      <c r="AE9" s="14">
        <f t="shared" si="3"/>
        <v>0</v>
      </c>
      <c r="AF9" s="14">
        <f t="shared" si="3"/>
        <v>0</v>
      </c>
      <c r="AG9" s="14">
        <f t="shared" si="3"/>
        <v>0</v>
      </c>
      <c r="AH9" s="14">
        <f t="shared" si="3"/>
        <v>0</v>
      </c>
      <c r="AI9" s="14">
        <f t="shared" si="3"/>
        <v>0</v>
      </c>
      <c r="AJ9" s="14">
        <f t="shared" si="3"/>
        <v>0</v>
      </c>
      <c r="AK9" s="14">
        <f t="shared" si="3"/>
        <v>0</v>
      </c>
      <c r="AL9" s="14">
        <f t="shared" si="3"/>
        <v>0</v>
      </c>
      <c r="AM9" s="14">
        <f t="shared" si="3"/>
        <v>0</v>
      </c>
      <c r="AN9" s="14">
        <f t="shared" si="3"/>
        <v>0</v>
      </c>
      <c r="AO9" s="14">
        <f t="shared" si="3"/>
        <v>0</v>
      </c>
      <c r="AP9" s="14">
        <f t="shared" si="3"/>
        <v>0</v>
      </c>
      <c r="AQ9" s="14">
        <f t="shared" si="3"/>
        <v>0</v>
      </c>
      <c r="AR9" s="14">
        <f t="shared" si="3"/>
        <v>0</v>
      </c>
      <c r="AS9" s="14">
        <f t="shared" si="3"/>
        <v>0</v>
      </c>
      <c r="AT9" s="14">
        <f t="shared" si="3"/>
        <v>0</v>
      </c>
      <c r="AU9" s="14">
        <f t="shared" si="3"/>
        <v>0</v>
      </c>
      <c r="AV9" s="15"/>
      <c r="AW9" s="15"/>
      <c r="AX9" s="15"/>
      <c r="AY9" s="15"/>
      <c r="AZ9" s="15"/>
      <c r="BA9" s="15"/>
      <c r="BB9" s="15"/>
      <c r="BC9" s="15"/>
      <c r="BD9" s="15"/>
      <c r="BE9" s="14">
        <f t="shared" si="2"/>
        <v>0</v>
      </c>
      <c r="BF9" s="64"/>
      <c r="BG9" s="64"/>
      <c r="BH9" s="45"/>
      <c r="BI9" s="45"/>
      <c r="BJ9" s="45"/>
      <c r="BK9" s="27"/>
      <c r="BL9" s="27"/>
      <c r="BM9" s="27"/>
    </row>
    <row r="10" spans="1:65" s="37" customFormat="1" ht="20.100000000000001" customHeight="1" x14ac:dyDescent="0.25">
      <c r="A10" s="173"/>
      <c r="B10" s="128" t="s">
        <v>98</v>
      </c>
      <c r="C10" s="129" t="s">
        <v>174</v>
      </c>
      <c r="D10" s="17" t="s">
        <v>61</v>
      </c>
      <c r="E10" s="18">
        <v>2</v>
      </c>
      <c r="F10" s="18">
        <v>2</v>
      </c>
      <c r="G10" s="18">
        <v>2</v>
      </c>
      <c r="H10" s="18">
        <v>2</v>
      </c>
      <c r="I10" s="18">
        <v>2</v>
      </c>
      <c r="J10" s="18">
        <v>2</v>
      </c>
      <c r="K10" s="18">
        <v>2</v>
      </c>
      <c r="L10" s="18">
        <v>2</v>
      </c>
      <c r="M10" s="18">
        <v>2</v>
      </c>
      <c r="N10" s="18">
        <v>2</v>
      </c>
      <c r="O10" s="18">
        <v>2</v>
      </c>
      <c r="P10" s="18">
        <v>2</v>
      </c>
      <c r="Q10" s="18">
        <v>2</v>
      </c>
      <c r="R10" s="18"/>
      <c r="S10" s="18"/>
      <c r="T10" s="18"/>
      <c r="U10" s="79"/>
      <c r="V10" s="79"/>
      <c r="W10" s="79"/>
      <c r="X10" s="79">
        <v>2</v>
      </c>
      <c r="Y10" s="79">
        <v>2</v>
      </c>
      <c r="Z10" s="79">
        <v>2</v>
      </c>
      <c r="AA10" s="79">
        <v>2</v>
      </c>
      <c r="AB10" s="79">
        <v>4</v>
      </c>
      <c r="AC10" s="79"/>
      <c r="AD10" s="79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18"/>
      <c r="AR10" s="9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9">
        <f t="shared" si="2"/>
        <v>38</v>
      </c>
      <c r="BF10" s="66"/>
      <c r="BG10" s="66"/>
      <c r="BH10" s="45"/>
      <c r="BI10" s="45"/>
      <c r="BJ10" s="45"/>
    </row>
    <row r="11" spans="1:65" s="37" customFormat="1" ht="20.100000000000001" customHeight="1" x14ac:dyDescent="0.25">
      <c r="A11" s="173"/>
      <c r="B11" s="128"/>
      <c r="C11" s="129"/>
      <c r="D11" s="17" t="s">
        <v>62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79"/>
      <c r="V11" s="79"/>
      <c r="W11" s="79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8"/>
      <c r="AK11" s="18"/>
      <c r="AL11" s="18"/>
      <c r="AM11" s="18"/>
      <c r="AN11" s="18"/>
      <c r="AO11" s="18"/>
      <c r="AP11" s="50"/>
      <c r="AQ11" s="50"/>
      <c r="AR11" s="9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20">
        <f t="shared" si="2"/>
        <v>0</v>
      </c>
      <c r="BF11" s="67"/>
      <c r="BG11" s="67"/>
      <c r="BH11" s="45"/>
      <c r="BI11" s="45"/>
      <c r="BJ11" s="45"/>
    </row>
    <row r="12" spans="1:65" s="37" customFormat="1" ht="20.100000000000001" customHeight="1" x14ac:dyDescent="0.25">
      <c r="A12" s="173"/>
      <c r="B12" s="128" t="s">
        <v>99</v>
      </c>
      <c r="C12" s="129" t="s">
        <v>213</v>
      </c>
      <c r="D12" s="17" t="s">
        <v>61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  <c r="J12" s="18">
        <v>2</v>
      </c>
      <c r="K12" s="18">
        <v>2</v>
      </c>
      <c r="L12" s="18">
        <v>2</v>
      </c>
      <c r="M12" s="18">
        <v>2</v>
      </c>
      <c r="N12" s="18">
        <v>2</v>
      </c>
      <c r="O12" s="18">
        <v>2</v>
      </c>
      <c r="P12" s="18">
        <v>2</v>
      </c>
      <c r="Q12" s="18">
        <v>2</v>
      </c>
      <c r="R12" s="18"/>
      <c r="S12" s="18"/>
      <c r="T12" s="18"/>
      <c r="U12" s="79"/>
      <c r="V12" s="79"/>
      <c r="W12" s="79"/>
      <c r="X12" s="79">
        <v>2</v>
      </c>
      <c r="Y12" s="79">
        <v>2</v>
      </c>
      <c r="Z12" s="79">
        <v>2</v>
      </c>
      <c r="AA12" s="79">
        <v>2</v>
      </c>
      <c r="AB12" s="79">
        <v>2</v>
      </c>
      <c r="AC12" s="79"/>
      <c r="AD12" s="79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9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9">
        <f t="shared" si="2"/>
        <v>36</v>
      </c>
      <c r="BF12" s="66"/>
      <c r="BG12" s="66"/>
      <c r="BH12" s="45"/>
      <c r="BI12" s="45"/>
      <c r="BJ12" s="45"/>
    </row>
    <row r="13" spans="1:65" s="37" customFormat="1" ht="20.100000000000001" customHeight="1" x14ac:dyDescent="0.25">
      <c r="A13" s="173"/>
      <c r="B13" s="128"/>
      <c r="C13" s="129"/>
      <c r="D13" s="17" t="s">
        <v>62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18"/>
      <c r="AQ13" s="18"/>
      <c r="AR13" s="9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20">
        <f t="shared" si="2"/>
        <v>0</v>
      </c>
      <c r="BF13" s="67"/>
      <c r="BG13" s="67"/>
      <c r="BH13" s="45"/>
      <c r="BI13" s="45"/>
      <c r="BJ13" s="45"/>
    </row>
    <row r="14" spans="1:65" s="37" customFormat="1" ht="20.100000000000001" customHeight="1" x14ac:dyDescent="0.25">
      <c r="A14" s="173"/>
      <c r="B14" s="155" t="s">
        <v>103</v>
      </c>
      <c r="C14" s="155" t="s">
        <v>167</v>
      </c>
      <c r="D14" s="13" t="s">
        <v>61</v>
      </c>
      <c r="E14" s="14">
        <f t="shared" ref="E14:T14" si="5">E16+E28+E36</f>
        <v>32</v>
      </c>
      <c r="F14" s="14">
        <f t="shared" si="5"/>
        <v>32</v>
      </c>
      <c r="G14" s="14">
        <f t="shared" si="5"/>
        <v>32</v>
      </c>
      <c r="H14" s="14">
        <f t="shared" si="5"/>
        <v>32</v>
      </c>
      <c r="I14" s="14">
        <f t="shared" si="5"/>
        <v>32</v>
      </c>
      <c r="J14" s="14">
        <f t="shared" si="5"/>
        <v>32</v>
      </c>
      <c r="K14" s="14">
        <f t="shared" si="5"/>
        <v>32</v>
      </c>
      <c r="L14" s="14">
        <f t="shared" si="5"/>
        <v>32</v>
      </c>
      <c r="M14" s="14">
        <f t="shared" si="5"/>
        <v>32</v>
      </c>
      <c r="N14" s="14">
        <f t="shared" si="5"/>
        <v>32</v>
      </c>
      <c r="O14" s="14">
        <f t="shared" si="5"/>
        <v>32</v>
      </c>
      <c r="P14" s="14">
        <f t="shared" si="5"/>
        <v>32</v>
      </c>
      <c r="Q14" s="14">
        <f t="shared" si="5"/>
        <v>32</v>
      </c>
      <c r="R14" s="14">
        <f t="shared" si="5"/>
        <v>36</v>
      </c>
      <c r="S14" s="14">
        <f t="shared" si="5"/>
        <v>36</v>
      </c>
      <c r="T14" s="14">
        <f t="shared" si="5"/>
        <v>36</v>
      </c>
      <c r="U14" s="14">
        <f t="shared" ref="U14" si="6">U16+U28+U36</f>
        <v>36</v>
      </c>
      <c r="V14" s="14"/>
      <c r="W14" s="14"/>
      <c r="X14" s="14">
        <f t="shared" ref="X14:AU14" si="7">X16+X28+X36</f>
        <v>32</v>
      </c>
      <c r="Y14" s="14">
        <f t="shared" si="7"/>
        <v>32</v>
      </c>
      <c r="Z14" s="14">
        <f t="shared" si="7"/>
        <v>32</v>
      </c>
      <c r="AA14" s="14">
        <f t="shared" si="7"/>
        <v>32</v>
      </c>
      <c r="AB14" s="14">
        <f t="shared" si="7"/>
        <v>30</v>
      </c>
      <c r="AC14" s="14">
        <f t="shared" si="7"/>
        <v>36</v>
      </c>
      <c r="AD14" s="14">
        <f t="shared" si="7"/>
        <v>36</v>
      </c>
      <c r="AE14" s="14">
        <f t="shared" si="7"/>
        <v>36</v>
      </c>
      <c r="AF14" s="14">
        <f t="shared" si="7"/>
        <v>36</v>
      </c>
      <c r="AG14" s="14">
        <f t="shared" si="7"/>
        <v>36</v>
      </c>
      <c r="AH14" s="14">
        <f t="shared" si="7"/>
        <v>36</v>
      </c>
      <c r="AI14" s="14">
        <f t="shared" si="7"/>
        <v>36</v>
      </c>
      <c r="AJ14" s="14">
        <f t="shared" si="7"/>
        <v>36</v>
      </c>
      <c r="AK14" s="14">
        <f t="shared" si="7"/>
        <v>0</v>
      </c>
      <c r="AL14" s="14">
        <f t="shared" si="7"/>
        <v>0</v>
      </c>
      <c r="AM14" s="14">
        <f t="shared" si="7"/>
        <v>0</v>
      </c>
      <c r="AN14" s="14">
        <f t="shared" si="7"/>
        <v>0</v>
      </c>
      <c r="AO14" s="14">
        <f t="shared" si="7"/>
        <v>0</v>
      </c>
      <c r="AP14" s="14">
        <f t="shared" si="7"/>
        <v>0</v>
      </c>
      <c r="AQ14" s="14">
        <f t="shared" si="7"/>
        <v>0</v>
      </c>
      <c r="AR14" s="14">
        <f t="shared" si="7"/>
        <v>0</v>
      </c>
      <c r="AS14" s="14">
        <f t="shared" si="7"/>
        <v>0</v>
      </c>
      <c r="AT14" s="14">
        <f t="shared" si="7"/>
        <v>0</v>
      </c>
      <c r="AU14" s="14">
        <f t="shared" si="7"/>
        <v>0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4">
        <f t="shared" si="2"/>
        <v>1006</v>
      </c>
      <c r="BF14" s="66"/>
      <c r="BG14" s="66"/>
      <c r="BH14" s="45"/>
      <c r="BI14" s="45"/>
      <c r="BJ14" s="45"/>
    </row>
    <row r="15" spans="1:65" s="37" customFormat="1" ht="20.100000000000001" customHeight="1" x14ac:dyDescent="0.25">
      <c r="A15" s="173"/>
      <c r="B15" s="156"/>
      <c r="C15" s="156"/>
      <c r="D15" s="13" t="s">
        <v>62</v>
      </c>
      <c r="E15" s="14">
        <f t="shared" ref="E15:T15" si="8">E17+E29+E37</f>
        <v>0</v>
      </c>
      <c r="F15" s="14">
        <f t="shared" si="8"/>
        <v>0</v>
      </c>
      <c r="G15" s="14">
        <f t="shared" si="8"/>
        <v>0</v>
      </c>
      <c r="H15" s="14">
        <f t="shared" si="8"/>
        <v>0</v>
      </c>
      <c r="I15" s="14">
        <f t="shared" si="8"/>
        <v>0</v>
      </c>
      <c r="J15" s="14">
        <f t="shared" si="8"/>
        <v>0</v>
      </c>
      <c r="K15" s="14">
        <f t="shared" si="8"/>
        <v>0</v>
      </c>
      <c r="L15" s="14">
        <f t="shared" si="8"/>
        <v>0</v>
      </c>
      <c r="M15" s="14">
        <f t="shared" si="8"/>
        <v>0</v>
      </c>
      <c r="N15" s="14">
        <f t="shared" si="8"/>
        <v>0</v>
      </c>
      <c r="O15" s="14">
        <f t="shared" si="8"/>
        <v>0</v>
      </c>
      <c r="P15" s="14">
        <f t="shared" si="8"/>
        <v>0</v>
      </c>
      <c r="Q15" s="14">
        <f t="shared" si="8"/>
        <v>0</v>
      </c>
      <c r="R15" s="14">
        <f t="shared" si="8"/>
        <v>0</v>
      </c>
      <c r="S15" s="14">
        <f t="shared" si="8"/>
        <v>0</v>
      </c>
      <c r="T15" s="14">
        <f t="shared" si="8"/>
        <v>0</v>
      </c>
      <c r="U15" s="14">
        <f t="shared" ref="U15" si="9">U17+U29+U37</f>
        <v>0</v>
      </c>
      <c r="V15" s="14"/>
      <c r="W15" s="14"/>
      <c r="X15" s="14">
        <f t="shared" ref="X15:AU15" si="10">X17+X29+X37</f>
        <v>0</v>
      </c>
      <c r="Y15" s="14">
        <f t="shared" si="10"/>
        <v>0</v>
      </c>
      <c r="Z15" s="14">
        <f t="shared" si="10"/>
        <v>0</v>
      </c>
      <c r="AA15" s="14">
        <f t="shared" si="10"/>
        <v>0</v>
      </c>
      <c r="AB15" s="14">
        <f t="shared" si="10"/>
        <v>0</v>
      </c>
      <c r="AC15" s="14">
        <f t="shared" si="10"/>
        <v>0</v>
      </c>
      <c r="AD15" s="14">
        <f t="shared" si="10"/>
        <v>0</v>
      </c>
      <c r="AE15" s="14">
        <f t="shared" si="10"/>
        <v>0</v>
      </c>
      <c r="AF15" s="14">
        <f t="shared" si="10"/>
        <v>0</v>
      </c>
      <c r="AG15" s="14">
        <f t="shared" si="10"/>
        <v>0</v>
      </c>
      <c r="AH15" s="14">
        <f t="shared" si="10"/>
        <v>0</v>
      </c>
      <c r="AI15" s="14">
        <f t="shared" si="10"/>
        <v>0</v>
      </c>
      <c r="AJ15" s="14">
        <f t="shared" si="10"/>
        <v>0</v>
      </c>
      <c r="AK15" s="14">
        <f t="shared" si="10"/>
        <v>0</v>
      </c>
      <c r="AL15" s="14">
        <f t="shared" si="10"/>
        <v>0</v>
      </c>
      <c r="AM15" s="14">
        <f t="shared" si="10"/>
        <v>0</v>
      </c>
      <c r="AN15" s="14">
        <f t="shared" si="10"/>
        <v>0</v>
      </c>
      <c r="AO15" s="14">
        <f t="shared" si="10"/>
        <v>0</v>
      </c>
      <c r="AP15" s="14">
        <f t="shared" si="10"/>
        <v>0</v>
      </c>
      <c r="AQ15" s="14">
        <f t="shared" si="10"/>
        <v>0</v>
      </c>
      <c r="AR15" s="14">
        <f t="shared" si="10"/>
        <v>0</v>
      </c>
      <c r="AS15" s="14">
        <f t="shared" si="10"/>
        <v>0</v>
      </c>
      <c r="AT15" s="14">
        <f t="shared" si="10"/>
        <v>0</v>
      </c>
      <c r="AU15" s="14">
        <f t="shared" si="10"/>
        <v>0</v>
      </c>
      <c r="AV15" s="15"/>
      <c r="AW15" s="15"/>
      <c r="AX15" s="15"/>
      <c r="AY15" s="15"/>
      <c r="AZ15" s="15"/>
      <c r="BA15" s="15"/>
      <c r="BB15" s="15"/>
      <c r="BC15" s="15"/>
      <c r="BD15" s="15"/>
      <c r="BE15" s="16">
        <f t="shared" si="2"/>
        <v>0</v>
      </c>
      <c r="BF15" s="65"/>
      <c r="BG15" s="65"/>
      <c r="BH15" s="45"/>
      <c r="BI15" s="45"/>
      <c r="BJ15" s="45"/>
    </row>
    <row r="16" spans="1:65" s="26" customFormat="1" ht="30" customHeight="1" x14ac:dyDescent="0.2">
      <c r="A16" s="173"/>
      <c r="B16" s="155" t="s">
        <v>168</v>
      </c>
      <c r="C16" s="136" t="s">
        <v>210</v>
      </c>
      <c r="D16" s="13" t="s">
        <v>61</v>
      </c>
      <c r="E16" s="14">
        <f>E18+E20+E22+E24+E26+E27</f>
        <v>22</v>
      </c>
      <c r="F16" s="14">
        <f t="shared" ref="F16:AU16" si="11">F18+F20+F22+F24+F26+F27</f>
        <v>22</v>
      </c>
      <c r="G16" s="14">
        <f t="shared" si="11"/>
        <v>22</v>
      </c>
      <c r="H16" s="14">
        <f t="shared" si="11"/>
        <v>22</v>
      </c>
      <c r="I16" s="14">
        <f t="shared" si="11"/>
        <v>22</v>
      </c>
      <c r="J16" s="14">
        <f t="shared" si="11"/>
        <v>22</v>
      </c>
      <c r="K16" s="14">
        <f t="shared" si="11"/>
        <v>22</v>
      </c>
      <c r="L16" s="14">
        <f t="shared" si="11"/>
        <v>22</v>
      </c>
      <c r="M16" s="14">
        <f t="shared" si="11"/>
        <v>22</v>
      </c>
      <c r="N16" s="14">
        <f t="shared" si="11"/>
        <v>22</v>
      </c>
      <c r="O16" s="14">
        <f t="shared" si="11"/>
        <v>22</v>
      </c>
      <c r="P16" s="14">
        <f t="shared" si="11"/>
        <v>22</v>
      </c>
      <c r="Q16" s="14">
        <f t="shared" si="11"/>
        <v>22</v>
      </c>
      <c r="R16" s="14">
        <f t="shared" si="11"/>
        <v>36</v>
      </c>
      <c r="S16" s="14">
        <f t="shared" si="11"/>
        <v>0</v>
      </c>
      <c r="T16" s="14">
        <f t="shared" si="11"/>
        <v>0</v>
      </c>
      <c r="U16" s="14">
        <f t="shared" ref="U16" si="12">U18+U20+U22+U24+U26+U27</f>
        <v>0</v>
      </c>
      <c r="V16" s="14"/>
      <c r="W16" s="14"/>
      <c r="X16" s="14">
        <f t="shared" si="11"/>
        <v>0</v>
      </c>
      <c r="Y16" s="14">
        <f t="shared" si="11"/>
        <v>0</v>
      </c>
      <c r="Z16" s="14">
        <f t="shared" si="11"/>
        <v>0</v>
      </c>
      <c r="AA16" s="14">
        <f t="shared" si="11"/>
        <v>0</v>
      </c>
      <c r="AB16" s="14">
        <f t="shared" si="11"/>
        <v>0</v>
      </c>
      <c r="AC16" s="14">
        <f t="shared" si="11"/>
        <v>36</v>
      </c>
      <c r="AD16" s="14">
        <f t="shared" si="11"/>
        <v>36</v>
      </c>
      <c r="AE16" s="14">
        <f t="shared" si="11"/>
        <v>36</v>
      </c>
      <c r="AF16" s="14">
        <f t="shared" si="11"/>
        <v>36</v>
      </c>
      <c r="AG16" s="14">
        <f t="shared" si="11"/>
        <v>36</v>
      </c>
      <c r="AH16" s="14">
        <f t="shared" si="11"/>
        <v>0</v>
      </c>
      <c r="AI16" s="14">
        <f t="shared" si="11"/>
        <v>0</v>
      </c>
      <c r="AJ16" s="14">
        <f t="shared" si="11"/>
        <v>0</v>
      </c>
      <c r="AK16" s="14">
        <f t="shared" si="11"/>
        <v>0</v>
      </c>
      <c r="AL16" s="14">
        <f t="shared" si="11"/>
        <v>0</v>
      </c>
      <c r="AM16" s="14">
        <f t="shared" si="11"/>
        <v>0</v>
      </c>
      <c r="AN16" s="14">
        <f t="shared" si="11"/>
        <v>0</v>
      </c>
      <c r="AO16" s="14">
        <f t="shared" si="11"/>
        <v>0</v>
      </c>
      <c r="AP16" s="14">
        <f t="shared" si="11"/>
        <v>0</v>
      </c>
      <c r="AQ16" s="14">
        <f t="shared" si="11"/>
        <v>0</v>
      </c>
      <c r="AR16" s="14">
        <f t="shared" si="11"/>
        <v>0</v>
      </c>
      <c r="AS16" s="14">
        <f t="shared" si="11"/>
        <v>0</v>
      </c>
      <c r="AT16" s="14">
        <f t="shared" si="11"/>
        <v>0</v>
      </c>
      <c r="AU16" s="14">
        <f t="shared" si="11"/>
        <v>0</v>
      </c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f t="shared" si="2"/>
        <v>502</v>
      </c>
      <c r="BF16" s="64"/>
      <c r="BG16" s="64"/>
      <c r="BH16" s="45"/>
      <c r="BI16" s="45"/>
      <c r="BJ16" s="45"/>
      <c r="BK16" s="27"/>
      <c r="BL16" s="27"/>
      <c r="BM16" s="27"/>
    </row>
    <row r="17" spans="1:65" s="26" customFormat="1" ht="24" customHeight="1" x14ac:dyDescent="0.2">
      <c r="A17" s="173"/>
      <c r="B17" s="156"/>
      <c r="C17" s="136"/>
      <c r="D17" s="13" t="s">
        <v>62</v>
      </c>
      <c r="E17" s="14">
        <f>E19+E21+E23+E25</f>
        <v>0</v>
      </c>
      <c r="F17" s="14">
        <f t="shared" ref="F17:AU17" si="13">F19+F21+F23+F25</f>
        <v>0</v>
      </c>
      <c r="G17" s="14">
        <f t="shared" si="13"/>
        <v>0</v>
      </c>
      <c r="H17" s="14">
        <f t="shared" si="13"/>
        <v>0</v>
      </c>
      <c r="I17" s="14">
        <f t="shared" si="13"/>
        <v>0</v>
      </c>
      <c r="J17" s="14">
        <f t="shared" si="13"/>
        <v>0</v>
      </c>
      <c r="K17" s="14">
        <f t="shared" si="13"/>
        <v>0</v>
      </c>
      <c r="L17" s="14">
        <f t="shared" si="13"/>
        <v>0</v>
      </c>
      <c r="M17" s="14">
        <f t="shared" si="13"/>
        <v>0</v>
      </c>
      <c r="N17" s="14">
        <f t="shared" si="13"/>
        <v>0</v>
      </c>
      <c r="O17" s="14">
        <f t="shared" si="13"/>
        <v>0</v>
      </c>
      <c r="P17" s="14">
        <f t="shared" si="13"/>
        <v>0</v>
      </c>
      <c r="Q17" s="14">
        <f t="shared" si="13"/>
        <v>0</v>
      </c>
      <c r="R17" s="14">
        <f t="shared" si="13"/>
        <v>0</v>
      </c>
      <c r="S17" s="14">
        <f t="shared" si="13"/>
        <v>0</v>
      </c>
      <c r="T17" s="14">
        <f t="shared" si="13"/>
        <v>0</v>
      </c>
      <c r="U17" s="14">
        <f t="shared" ref="U17" si="14">U19+U21+U23+U25</f>
        <v>0</v>
      </c>
      <c r="V17" s="14"/>
      <c r="W17" s="14"/>
      <c r="X17" s="14">
        <f t="shared" si="13"/>
        <v>0</v>
      </c>
      <c r="Y17" s="14">
        <f t="shared" si="13"/>
        <v>0</v>
      </c>
      <c r="Z17" s="14">
        <f t="shared" si="13"/>
        <v>0</v>
      </c>
      <c r="AA17" s="14">
        <f t="shared" si="13"/>
        <v>0</v>
      </c>
      <c r="AB17" s="14">
        <f t="shared" si="13"/>
        <v>0</v>
      </c>
      <c r="AC17" s="14">
        <f t="shared" si="13"/>
        <v>0</v>
      </c>
      <c r="AD17" s="14">
        <f t="shared" si="13"/>
        <v>0</v>
      </c>
      <c r="AE17" s="14">
        <f t="shared" si="13"/>
        <v>0</v>
      </c>
      <c r="AF17" s="14">
        <f t="shared" si="13"/>
        <v>0</v>
      </c>
      <c r="AG17" s="14">
        <f t="shared" si="13"/>
        <v>0</v>
      </c>
      <c r="AH17" s="14">
        <f t="shared" si="13"/>
        <v>0</v>
      </c>
      <c r="AI17" s="14">
        <f t="shared" si="13"/>
        <v>0</v>
      </c>
      <c r="AJ17" s="14">
        <f t="shared" si="13"/>
        <v>0</v>
      </c>
      <c r="AK17" s="14">
        <f t="shared" si="13"/>
        <v>0</v>
      </c>
      <c r="AL17" s="14">
        <f t="shared" si="13"/>
        <v>0</v>
      </c>
      <c r="AM17" s="14">
        <f t="shared" si="13"/>
        <v>0</v>
      </c>
      <c r="AN17" s="14">
        <f t="shared" si="13"/>
        <v>0</v>
      </c>
      <c r="AO17" s="14">
        <f t="shared" si="13"/>
        <v>0</v>
      </c>
      <c r="AP17" s="14">
        <f t="shared" si="13"/>
        <v>0</v>
      </c>
      <c r="AQ17" s="14">
        <f t="shared" si="13"/>
        <v>0</v>
      </c>
      <c r="AR17" s="14">
        <f t="shared" si="13"/>
        <v>0</v>
      </c>
      <c r="AS17" s="14">
        <f t="shared" si="13"/>
        <v>0</v>
      </c>
      <c r="AT17" s="14">
        <f t="shared" si="13"/>
        <v>0</v>
      </c>
      <c r="AU17" s="14">
        <f t="shared" si="13"/>
        <v>0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>
        <f t="shared" si="2"/>
        <v>0</v>
      </c>
      <c r="BF17" s="64"/>
      <c r="BG17" s="64"/>
      <c r="BH17" s="45"/>
      <c r="BI17" s="45"/>
      <c r="BJ17" s="45"/>
      <c r="BK17" s="27"/>
      <c r="BL17" s="27"/>
      <c r="BM17" s="27"/>
    </row>
    <row r="18" spans="1:65" s="37" customFormat="1" ht="20.100000000000001" customHeight="1" x14ac:dyDescent="0.25">
      <c r="A18" s="173"/>
      <c r="B18" s="137" t="s">
        <v>196</v>
      </c>
      <c r="C18" s="129" t="s">
        <v>220</v>
      </c>
      <c r="D18" s="17" t="s">
        <v>61</v>
      </c>
      <c r="E18" s="18">
        <v>6</v>
      </c>
      <c r="F18" s="18">
        <v>6</v>
      </c>
      <c r="G18" s="18">
        <v>6</v>
      </c>
      <c r="H18" s="18">
        <v>6</v>
      </c>
      <c r="I18" s="18">
        <v>6</v>
      </c>
      <c r="J18" s="18">
        <v>6</v>
      </c>
      <c r="K18" s="18">
        <v>6</v>
      </c>
      <c r="L18" s="18">
        <v>6</v>
      </c>
      <c r="M18" s="18">
        <v>6</v>
      </c>
      <c r="N18" s="18">
        <v>6</v>
      </c>
      <c r="O18" s="18">
        <v>6</v>
      </c>
      <c r="P18" s="18">
        <v>6</v>
      </c>
      <c r="Q18" s="18">
        <v>6</v>
      </c>
      <c r="R18" s="18"/>
      <c r="S18" s="18"/>
      <c r="T18" s="18"/>
      <c r="U18" s="79"/>
      <c r="V18" s="79"/>
      <c r="W18" s="79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50"/>
      <c r="AQ18" s="50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9">
        <f t="shared" si="2"/>
        <v>78</v>
      </c>
      <c r="BF18" s="66"/>
      <c r="BG18" s="66"/>
      <c r="BH18" s="45"/>
      <c r="BI18" s="45"/>
      <c r="BJ18" s="45"/>
    </row>
    <row r="19" spans="1:65" s="37" customFormat="1" ht="20.100000000000001" customHeight="1" x14ac:dyDescent="0.25">
      <c r="A19" s="173"/>
      <c r="B19" s="138"/>
      <c r="C19" s="129"/>
      <c r="D19" s="17" t="s">
        <v>62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9"/>
      <c r="T19" s="19"/>
      <c r="U19" s="79"/>
      <c r="V19" s="79"/>
      <c r="W19" s="79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50"/>
      <c r="AQ19" s="50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20">
        <f t="shared" si="2"/>
        <v>0</v>
      </c>
      <c r="BF19" s="67"/>
      <c r="BG19" s="67"/>
      <c r="BH19" s="45"/>
      <c r="BI19" s="45"/>
      <c r="BJ19" s="45"/>
    </row>
    <row r="20" spans="1:65" s="37" customFormat="1" ht="20.100000000000001" customHeight="1" x14ac:dyDescent="0.25">
      <c r="A20" s="173"/>
      <c r="B20" s="137" t="s">
        <v>197</v>
      </c>
      <c r="C20" s="129" t="s">
        <v>221</v>
      </c>
      <c r="D20" s="17" t="s">
        <v>61</v>
      </c>
      <c r="E20" s="18">
        <v>6</v>
      </c>
      <c r="F20" s="18">
        <v>6</v>
      </c>
      <c r="G20" s="18">
        <v>6</v>
      </c>
      <c r="H20" s="18">
        <v>6</v>
      </c>
      <c r="I20" s="18">
        <v>6</v>
      </c>
      <c r="J20" s="18">
        <v>6</v>
      </c>
      <c r="K20" s="18">
        <v>6</v>
      </c>
      <c r="L20" s="18">
        <v>6</v>
      </c>
      <c r="M20" s="18">
        <v>6</v>
      </c>
      <c r="N20" s="18">
        <v>6</v>
      </c>
      <c r="O20" s="18">
        <v>6</v>
      </c>
      <c r="P20" s="18">
        <v>6</v>
      </c>
      <c r="Q20" s="18">
        <v>6</v>
      </c>
      <c r="R20" s="21"/>
      <c r="S20" s="19"/>
      <c r="T20" s="19"/>
      <c r="U20" s="79"/>
      <c r="V20" s="79"/>
      <c r="W20" s="79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50"/>
      <c r="AQ20" s="50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9">
        <f t="shared" si="2"/>
        <v>78</v>
      </c>
      <c r="BF20" s="66"/>
      <c r="BG20" s="66"/>
      <c r="BH20" s="45"/>
      <c r="BI20" s="45"/>
      <c r="BJ20" s="45"/>
    </row>
    <row r="21" spans="1:65" s="37" customFormat="1" ht="20.100000000000001" customHeight="1" x14ac:dyDescent="0.25">
      <c r="A21" s="173"/>
      <c r="B21" s="138"/>
      <c r="C21" s="129"/>
      <c r="D21" s="17" t="s">
        <v>62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9"/>
      <c r="T21" s="19"/>
      <c r="U21" s="79"/>
      <c r="V21" s="79"/>
      <c r="W21" s="79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50"/>
      <c r="AQ21" s="50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20">
        <f t="shared" si="2"/>
        <v>0</v>
      </c>
      <c r="BF21" s="67"/>
      <c r="BG21" s="67"/>
      <c r="BH21" s="45"/>
      <c r="BI21" s="45"/>
      <c r="BJ21" s="45"/>
    </row>
    <row r="22" spans="1:65" s="37" customFormat="1" ht="20.100000000000001" customHeight="1" x14ac:dyDescent="0.25">
      <c r="A22" s="173"/>
      <c r="B22" s="137" t="s">
        <v>218</v>
      </c>
      <c r="C22" s="129" t="s">
        <v>224</v>
      </c>
      <c r="D22" s="17" t="s">
        <v>61</v>
      </c>
      <c r="E22" s="19">
        <v>5</v>
      </c>
      <c r="F22" s="19">
        <v>5</v>
      </c>
      <c r="G22" s="19">
        <v>5</v>
      </c>
      <c r="H22" s="19">
        <v>5</v>
      </c>
      <c r="I22" s="19">
        <v>5</v>
      </c>
      <c r="J22" s="19">
        <v>5</v>
      </c>
      <c r="K22" s="19">
        <v>5</v>
      </c>
      <c r="L22" s="19">
        <v>5</v>
      </c>
      <c r="M22" s="19">
        <v>5</v>
      </c>
      <c r="N22" s="19">
        <v>5</v>
      </c>
      <c r="O22" s="19">
        <v>5</v>
      </c>
      <c r="P22" s="19">
        <v>5</v>
      </c>
      <c r="Q22" s="19">
        <v>5</v>
      </c>
      <c r="R22" s="21"/>
      <c r="S22" s="19"/>
      <c r="T22" s="19"/>
      <c r="U22" s="79"/>
      <c r="V22" s="79"/>
      <c r="W22" s="79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54"/>
      <c r="AQ22" s="54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20">
        <f t="shared" si="2"/>
        <v>65</v>
      </c>
      <c r="BF22" s="66"/>
      <c r="BG22" s="67"/>
      <c r="BH22" s="45"/>
      <c r="BI22" s="45"/>
      <c r="BJ22" s="45"/>
    </row>
    <row r="23" spans="1:65" s="37" customFormat="1" ht="20.100000000000001" customHeight="1" x14ac:dyDescent="0.25">
      <c r="A23" s="173"/>
      <c r="B23" s="138"/>
      <c r="C23" s="129"/>
      <c r="D23" s="17" t="s">
        <v>62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9"/>
      <c r="T23" s="19"/>
      <c r="U23" s="79"/>
      <c r="V23" s="79"/>
      <c r="W23" s="79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54"/>
      <c r="AQ23" s="54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20">
        <f t="shared" si="2"/>
        <v>0</v>
      </c>
      <c r="BF23" s="67"/>
      <c r="BG23" s="67"/>
      <c r="BH23" s="45"/>
      <c r="BI23" s="45"/>
      <c r="BJ23" s="45"/>
    </row>
    <row r="24" spans="1:65" s="37" customFormat="1" ht="20.100000000000001" customHeight="1" x14ac:dyDescent="0.25">
      <c r="A24" s="173"/>
      <c r="B24" s="137" t="s">
        <v>223</v>
      </c>
      <c r="C24" s="129" t="s">
        <v>225</v>
      </c>
      <c r="D24" s="17" t="s">
        <v>61</v>
      </c>
      <c r="E24" s="19">
        <v>5</v>
      </c>
      <c r="F24" s="19">
        <v>5</v>
      </c>
      <c r="G24" s="19">
        <v>5</v>
      </c>
      <c r="H24" s="19">
        <v>5</v>
      </c>
      <c r="I24" s="19">
        <v>5</v>
      </c>
      <c r="J24" s="19">
        <v>5</v>
      </c>
      <c r="K24" s="19">
        <v>5</v>
      </c>
      <c r="L24" s="19">
        <v>5</v>
      </c>
      <c r="M24" s="19">
        <v>5</v>
      </c>
      <c r="N24" s="19">
        <v>5</v>
      </c>
      <c r="O24" s="19">
        <v>5</v>
      </c>
      <c r="P24" s="19">
        <v>5</v>
      </c>
      <c r="Q24" s="19">
        <v>5</v>
      </c>
      <c r="R24" s="18"/>
      <c r="S24" s="19"/>
      <c r="T24" s="19"/>
      <c r="U24" s="79"/>
      <c r="V24" s="79"/>
      <c r="W24" s="79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50"/>
      <c r="AQ24" s="50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9">
        <f t="shared" si="2"/>
        <v>65</v>
      </c>
      <c r="BF24" s="66"/>
      <c r="BG24" s="66"/>
      <c r="BH24" s="45"/>
      <c r="BI24" s="45"/>
      <c r="BJ24" s="45"/>
    </row>
    <row r="25" spans="1:65" s="37" customFormat="1" ht="20.100000000000001" customHeight="1" x14ac:dyDescent="0.25">
      <c r="A25" s="173"/>
      <c r="B25" s="138"/>
      <c r="C25" s="129"/>
      <c r="D25" s="17" t="s">
        <v>62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9"/>
      <c r="U25" s="79"/>
      <c r="V25" s="79"/>
      <c r="W25" s="79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18"/>
      <c r="AJ25" s="18"/>
      <c r="AK25" s="18"/>
      <c r="AL25" s="18"/>
      <c r="AM25" s="18"/>
      <c r="AN25" s="18"/>
      <c r="AO25" s="18"/>
      <c r="AP25" s="50"/>
      <c r="AQ25" s="50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20">
        <f t="shared" si="2"/>
        <v>0</v>
      </c>
      <c r="BF25" s="69"/>
      <c r="BG25" s="69"/>
      <c r="BH25" s="45"/>
      <c r="BI25" s="45"/>
      <c r="BJ25" s="45"/>
    </row>
    <row r="26" spans="1:65" s="37" customFormat="1" ht="20.100000000000001" customHeight="1" x14ac:dyDescent="0.25">
      <c r="A26" s="173"/>
      <c r="B26" s="32" t="s">
        <v>115</v>
      </c>
      <c r="C26" s="49" t="s">
        <v>116</v>
      </c>
      <c r="D26" s="17" t="s">
        <v>61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v>36</v>
      </c>
      <c r="S26" s="19"/>
      <c r="T26" s="19"/>
      <c r="U26" s="79"/>
      <c r="V26" s="79"/>
      <c r="W26" s="79"/>
      <c r="X26" s="21"/>
      <c r="Y26" s="21"/>
      <c r="Z26" s="21"/>
      <c r="AA26" s="21"/>
      <c r="AB26" s="21"/>
      <c r="AC26" s="21"/>
      <c r="AD26" s="19"/>
      <c r="AE26" s="19"/>
      <c r="AF26" s="21"/>
      <c r="AG26" s="21"/>
      <c r="AH26" s="21"/>
      <c r="AI26" s="18"/>
      <c r="AJ26" s="18"/>
      <c r="AK26" s="18"/>
      <c r="AL26" s="18"/>
      <c r="AM26" s="18"/>
      <c r="AN26" s="18"/>
      <c r="AO26" s="18"/>
      <c r="AP26" s="50"/>
      <c r="AQ26" s="50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9">
        <f t="shared" si="2"/>
        <v>36</v>
      </c>
      <c r="BF26" s="66"/>
      <c r="BG26" s="66"/>
      <c r="BH26" s="45"/>
      <c r="BI26" s="45"/>
      <c r="BJ26" s="45"/>
    </row>
    <row r="27" spans="1:65" s="37" customFormat="1" ht="20.100000000000001" customHeight="1" x14ac:dyDescent="0.25">
      <c r="A27" s="173"/>
      <c r="B27" s="32" t="s">
        <v>117</v>
      </c>
      <c r="C27" s="49" t="s">
        <v>175</v>
      </c>
      <c r="D27" s="17" t="s">
        <v>61</v>
      </c>
      <c r="E27" s="18"/>
      <c r="F27" s="18"/>
      <c r="G27" s="18"/>
      <c r="H27" s="18"/>
      <c r="I27" s="18"/>
      <c r="J27" s="18"/>
      <c r="K27" s="18"/>
      <c r="L27" s="50"/>
      <c r="M27" s="50"/>
      <c r="N27" s="50"/>
      <c r="O27" s="50"/>
      <c r="P27" s="50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>
        <v>36</v>
      </c>
      <c r="AD27" s="79">
        <v>36</v>
      </c>
      <c r="AE27" s="79">
        <v>36</v>
      </c>
      <c r="AF27" s="79">
        <v>36</v>
      </c>
      <c r="AG27" s="19">
        <v>36</v>
      </c>
      <c r="AH27" s="21"/>
      <c r="AI27" s="18"/>
      <c r="AJ27" s="18"/>
      <c r="AK27" s="18"/>
      <c r="AL27" s="50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9">
        <f t="shared" si="2"/>
        <v>180</v>
      </c>
      <c r="BF27" s="66"/>
      <c r="BG27" s="66"/>
      <c r="BH27" s="45"/>
      <c r="BI27" s="45"/>
      <c r="BJ27" s="45"/>
    </row>
    <row r="28" spans="1:65" s="37" customFormat="1" ht="20.100000000000001" customHeight="1" x14ac:dyDescent="0.25">
      <c r="A28" s="173"/>
      <c r="B28" s="155" t="s">
        <v>131</v>
      </c>
      <c r="C28" s="155" t="s">
        <v>226</v>
      </c>
      <c r="D28" s="24" t="s">
        <v>61</v>
      </c>
      <c r="E28" s="15">
        <f>E30+E32+E34+E35</f>
        <v>4</v>
      </c>
      <c r="F28" s="15">
        <f t="shared" ref="F28:AU28" si="15">F30+F32+F34+F35</f>
        <v>4</v>
      </c>
      <c r="G28" s="15">
        <f t="shared" si="15"/>
        <v>4</v>
      </c>
      <c r="H28" s="15">
        <f t="shared" si="15"/>
        <v>4</v>
      </c>
      <c r="I28" s="15">
        <f t="shared" si="15"/>
        <v>4</v>
      </c>
      <c r="J28" s="15">
        <f t="shared" si="15"/>
        <v>4</v>
      </c>
      <c r="K28" s="15">
        <f t="shared" si="15"/>
        <v>4</v>
      </c>
      <c r="L28" s="15">
        <f t="shared" si="15"/>
        <v>4</v>
      </c>
      <c r="M28" s="15">
        <f t="shared" si="15"/>
        <v>4</v>
      </c>
      <c r="N28" s="15">
        <f t="shared" si="15"/>
        <v>4</v>
      </c>
      <c r="O28" s="15">
        <f t="shared" si="15"/>
        <v>4</v>
      </c>
      <c r="P28" s="15">
        <f t="shared" si="15"/>
        <v>4</v>
      </c>
      <c r="Q28" s="15">
        <f t="shared" si="15"/>
        <v>4</v>
      </c>
      <c r="R28" s="15">
        <f t="shared" si="15"/>
        <v>0</v>
      </c>
      <c r="S28" s="15">
        <f t="shared" si="15"/>
        <v>36</v>
      </c>
      <c r="T28" s="15">
        <f t="shared" si="15"/>
        <v>0</v>
      </c>
      <c r="U28" s="15">
        <f t="shared" ref="U28" si="16">U30+U32+U34+U35</f>
        <v>0</v>
      </c>
      <c r="V28" s="15"/>
      <c r="W28" s="15"/>
      <c r="X28" s="15">
        <f t="shared" si="15"/>
        <v>16</v>
      </c>
      <c r="Y28" s="15">
        <f t="shared" si="15"/>
        <v>16</v>
      </c>
      <c r="Z28" s="15">
        <f t="shared" si="15"/>
        <v>16</v>
      </c>
      <c r="AA28" s="15">
        <f t="shared" si="15"/>
        <v>16</v>
      </c>
      <c r="AB28" s="15">
        <f t="shared" si="15"/>
        <v>14</v>
      </c>
      <c r="AC28" s="15">
        <f t="shared" si="15"/>
        <v>0</v>
      </c>
      <c r="AD28" s="15">
        <f t="shared" si="15"/>
        <v>0</v>
      </c>
      <c r="AE28" s="15">
        <f t="shared" si="15"/>
        <v>0</v>
      </c>
      <c r="AF28" s="15">
        <f t="shared" si="15"/>
        <v>0</v>
      </c>
      <c r="AG28" s="15">
        <f t="shared" si="15"/>
        <v>0</v>
      </c>
      <c r="AH28" s="15">
        <f t="shared" si="15"/>
        <v>36</v>
      </c>
      <c r="AI28" s="15">
        <f t="shared" si="15"/>
        <v>36</v>
      </c>
      <c r="AJ28" s="15">
        <f t="shared" si="15"/>
        <v>0</v>
      </c>
      <c r="AK28" s="15">
        <f t="shared" si="15"/>
        <v>0</v>
      </c>
      <c r="AL28" s="15">
        <f t="shared" si="15"/>
        <v>0</v>
      </c>
      <c r="AM28" s="15">
        <f t="shared" si="15"/>
        <v>0</v>
      </c>
      <c r="AN28" s="15">
        <f t="shared" si="15"/>
        <v>0</v>
      </c>
      <c r="AO28" s="15">
        <f t="shared" si="15"/>
        <v>0</v>
      </c>
      <c r="AP28" s="15">
        <f t="shared" si="15"/>
        <v>0</v>
      </c>
      <c r="AQ28" s="15">
        <f t="shared" si="15"/>
        <v>0</v>
      </c>
      <c r="AR28" s="15">
        <f t="shared" si="15"/>
        <v>0</v>
      </c>
      <c r="AS28" s="15">
        <f t="shared" si="15"/>
        <v>0</v>
      </c>
      <c r="AT28" s="15">
        <f t="shared" si="15"/>
        <v>0</v>
      </c>
      <c r="AU28" s="15">
        <f t="shared" si="15"/>
        <v>0</v>
      </c>
      <c r="AV28" s="15"/>
      <c r="AW28" s="15"/>
      <c r="AX28" s="15"/>
      <c r="AY28" s="15"/>
      <c r="AZ28" s="15"/>
      <c r="BA28" s="15"/>
      <c r="BB28" s="15"/>
      <c r="BC28" s="15"/>
      <c r="BD28" s="15"/>
      <c r="BE28" s="14">
        <f t="shared" si="2"/>
        <v>238</v>
      </c>
      <c r="BF28" s="64"/>
      <c r="BG28" s="64"/>
      <c r="BH28" s="45"/>
      <c r="BI28" s="45"/>
      <c r="BJ28" s="45"/>
    </row>
    <row r="29" spans="1:65" s="37" customFormat="1" ht="20.100000000000001" customHeight="1" x14ac:dyDescent="0.25">
      <c r="A29" s="173"/>
      <c r="B29" s="156"/>
      <c r="C29" s="156"/>
      <c r="D29" s="24" t="s">
        <v>62</v>
      </c>
      <c r="E29" s="14">
        <f>E31+E33</f>
        <v>0</v>
      </c>
      <c r="F29" s="14">
        <f t="shared" ref="F29:AU29" si="17">F31+F33</f>
        <v>0</v>
      </c>
      <c r="G29" s="14">
        <f t="shared" si="17"/>
        <v>0</v>
      </c>
      <c r="H29" s="14">
        <f t="shared" si="17"/>
        <v>0</v>
      </c>
      <c r="I29" s="14">
        <f t="shared" si="17"/>
        <v>0</v>
      </c>
      <c r="J29" s="14">
        <f t="shared" si="17"/>
        <v>0</v>
      </c>
      <c r="K29" s="14">
        <f t="shared" si="17"/>
        <v>0</v>
      </c>
      <c r="L29" s="14">
        <f t="shared" si="17"/>
        <v>0</v>
      </c>
      <c r="M29" s="14">
        <f t="shared" si="17"/>
        <v>0</v>
      </c>
      <c r="N29" s="14">
        <f t="shared" si="17"/>
        <v>0</v>
      </c>
      <c r="O29" s="14">
        <f t="shared" si="17"/>
        <v>0</v>
      </c>
      <c r="P29" s="14">
        <f t="shared" si="17"/>
        <v>0</v>
      </c>
      <c r="Q29" s="14">
        <f t="shared" si="17"/>
        <v>0</v>
      </c>
      <c r="R29" s="14">
        <f t="shared" si="17"/>
        <v>0</v>
      </c>
      <c r="S29" s="14">
        <f t="shared" si="17"/>
        <v>0</v>
      </c>
      <c r="T29" s="14">
        <f t="shared" si="17"/>
        <v>0</v>
      </c>
      <c r="U29" s="14">
        <f t="shared" ref="U29" si="18">U31+U33</f>
        <v>0</v>
      </c>
      <c r="V29" s="14"/>
      <c r="W29" s="14"/>
      <c r="X29" s="14">
        <f t="shared" si="17"/>
        <v>0</v>
      </c>
      <c r="Y29" s="14">
        <f t="shared" si="17"/>
        <v>0</v>
      </c>
      <c r="Z29" s="14">
        <f t="shared" si="17"/>
        <v>0</v>
      </c>
      <c r="AA29" s="14">
        <f t="shared" si="17"/>
        <v>0</v>
      </c>
      <c r="AB29" s="14">
        <f t="shared" si="17"/>
        <v>0</v>
      </c>
      <c r="AC29" s="14">
        <f t="shared" si="17"/>
        <v>0</v>
      </c>
      <c r="AD29" s="14">
        <f t="shared" si="17"/>
        <v>0</v>
      </c>
      <c r="AE29" s="14">
        <f t="shared" si="17"/>
        <v>0</v>
      </c>
      <c r="AF29" s="14">
        <f t="shared" si="17"/>
        <v>0</v>
      </c>
      <c r="AG29" s="14">
        <f t="shared" si="17"/>
        <v>0</v>
      </c>
      <c r="AH29" s="14">
        <f t="shared" si="17"/>
        <v>0</v>
      </c>
      <c r="AI29" s="14">
        <f t="shared" si="17"/>
        <v>0</v>
      </c>
      <c r="AJ29" s="14">
        <f t="shared" si="17"/>
        <v>0</v>
      </c>
      <c r="AK29" s="14">
        <f t="shared" si="17"/>
        <v>0</v>
      </c>
      <c r="AL29" s="14">
        <f t="shared" si="17"/>
        <v>0</v>
      </c>
      <c r="AM29" s="14">
        <f t="shared" si="17"/>
        <v>0</v>
      </c>
      <c r="AN29" s="14">
        <f t="shared" si="17"/>
        <v>0</v>
      </c>
      <c r="AO29" s="14">
        <f t="shared" si="17"/>
        <v>0</v>
      </c>
      <c r="AP29" s="14">
        <f t="shared" si="17"/>
        <v>0</v>
      </c>
      <c r="AQ29" s="14">
        <f t="shared" si="17"/>
        <v>0</v>
      </c>
      <c r="AR29" s="14">
        <f t="shared" si="17"/>
        <v>0</v>
      </c>
      <c r="AS29" s="14">
        <f t="shared" si="17"/>
        <v>0</v>
      </c>
      <c r="AT29" s="14">
        <f t="shared" si="17"/>
        <v>0</v>
      </c>
      <c r="AU29" s="14">
        <f t="shared" si="17"/>
        <v>0</v>
      </c>
      <c r="AV29" s="15"/>
      <c r="AW29" s="15"/>
      <c r="AX29" s="15"/>
      <c r="AY29" s="15"/>
      <c r="AZ29" s="15"/>
      <c r="BA29" s="15"/>
      <c r="BB29" s="15"/>
      <c r="BC29" s="15"/>
      <c r="BD29" s="15"/>
      <c r="BE29" s="14">
        <f t="shared" si="2"/>
        <v>0</v>
      </c>
      <c r="BF29" s="64"/>
      <c r="BG29" s="64"/>
      <c r="BH29" s="45"/>
      <c r="BI29" s="45"/>
      <c r="BJ29" s="45"/>
    </row>
    <row r="30" spans="1:65" s="37" customFormat="1" ht="20.100000000000001" customHeight="1" x14ac:dyDescent="0.25">
      <c r="A30" s="173"/>
      <c r="B30" s="137" t="s">
        <v>132</v>
      </c>
      <c r="C30" s="130" t="s">
        <v>231</v>
      </c>
      <c r="D30" s="17" t="s">
        <v>61</v>
      </c>
      <c r="E30" s="18">
        <v>2</v>
      </c>
      <c r="F30" s="18">
        <v>2</v>
      </c>
      <c r="G30" s="18">
        <v>2</v>
      </c>
      <c r="H30" s="18">
        <v>2</v>
      </c>
      <c r="I30" s="18">
        <v>2</v>
      </c>
      <c r="J30" s="18">
        <v>2</v>
      </c>
      <c r="K30" s="18">
        <v>2</v>
      </c>
      <c r="L30" s="18">
        <v>2</v>
      </c>
      <c r="M30" s="18">
        <v>2</v>
      </c>
      <c r="N30" s="18">
        <v>2</v>
      </c>
      <c r="O30" s="18">
        <v>2</v>
      </c>
      <c r="P30" s="18">
        <v>2</v>
      </c>
      <c r="Q30" s="18">
        <v>2</v>
      </c>
      <c r="R30" s="18"/>
      <c r="S30" s="18"/>
      <c r="T30" s="18"/>
      <c r="U30" s="79"/>
      <c r="V30" s="79"/>
      <c r="W30" s="79"/>
      <c r="X30" s="18">
        <v>8</v>
      </c>
      <c r="Y30" s="18">
        <v>8</v>
      </c>
      <c r="Z30" s="18">
        <v>8</v>
      </c>
      <c r="AA30" s="18">
        <v>8</v>
      </c>
      <c r="AB30" s="71">
        <v>6</v>
      </c>
      <c r="AC30" s="18"/>
      <c r="AD30" s="18"/>
      <c r="AE30" s="18"/>
      <c r="AF30" s="18"/>
      <c r="AG30" s="18"/>
      <c r="AH30" s="18"/>
      <c r="AI30" s="79"/>
      <c r="AJ30" s="79"/>
      <c r="AK30" s="54"/>
      <c r="AL30" s="54"/>
      <c r="AM30" s="54"/>
      <c r="AN30" s="54"/>
      <c r="AO30" s="54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9">
        <f t="shared" si="2"/>
        <v>64</v>
      </c>
      <c r="BF30" s="66"/>
      <c r="BG30" s="66"/>
      <c r="BH30" s="45"/>
      <c r="BI30" s="45"/>
      <c r="BJ30" s="45"/>
    </row>
    <row r="31" spans="1:65" s="37" customFormat="1" ht="20.100000000000001" customHeight="1" x14ac:dyDescent="0.25">
      <c r="A31" s="173"/>
      <c r="B31" s="138"/>
      <c r="C31" s="131"/>
      <c r="D31" s="17" t="s">
        <v>62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79"/>
      <c r="T31" s="79"/>
      <c r="U31" s="79"/>
      <c r="V31" s="79"/>
      <c r="W31" s="79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79"/>
      <c r="AJ31" s="79"/>
      <c r="AK31" s="54"/>
      <c r="AL31" s="54"/>
      <c r="AM31" s="54"/>
      <c r="AN31" s="54"/>
      <c r="AO31" s="54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20">
        <f t="shared" si="2"/>
        <v>0</v>
      </c>
      <c r="BF31" s="67"/>
      <c r="BG31" s="67"/>
      <c r="BH31" s="45"/>
      <c r="BI31" s="45"/>
      <c r="BJ31" s="45"/>
    </row>
    <row r="32" spans="1:65" s="37" customFormat="1" ht="20.100000000000001" customHeight="1" x14ac:dyDescent="0.25">
      <c r="A32" s="173"/>
      <c r="B32" s="137" t="s">
        <v>200</v>
      </c>
      <c r="C32" s="130" t="s">
        <v>232</v>
      </c>
      <c r="D32" s="17" t="s">
        <v>61</v>
      </c>
      <c r="E32" s="18">
        <v>2</v>
      </c>
      <c r="F32" s="18">
        <v>2</v>
      </c>
      <c r="G32" s="18">
        <v>2</v>
      </c>
      <c r="H32" s="18">
        <v>2</v>
      </c>
      <c r="I32" s="18">
        <v>2</v>
      </c>
      <c r="J32" s="18">
        <v>2</v>
      </c>
      <c r="K32" s="18">
        <v>2</v>
      </c>
      <c r="L32" s="18">
        <v>2</v>
      </c>
      <c r="M32" s="18">
        <v>2</v>
      </c>
      <c r="N32" s="18">
        <v>2</v>
      </c>
      <c r="O32" s="18">
        <v>2</v>
      </c>
      <c r="P32" s="18">
        <v>2</v>
      </c>
      <c r="Q32" s="18">
        <v>2</v>
      </c>
      <c r="R32" s="18"/>
      <c r="S32" s="18"/>
      <c r="T32" s="18"/>
      <c r="U32" s="79"/>
      <c r="V32" s="79"/>
      <c r="W32" s="79"/>
      <c r="X32" s="18">
        <v>8</v>
      </c>
      <c r="Y32" s="18">
        <v>8</v>
      </c>
      <c r="Z32" s="18">
        <v>8</v>
      </c>
      <c r="AA32" s="18">
        <v>8</v>
      </c>
      <c r="AB32" s="18">
        <v>8</v>
      </c>
      <c r="AC32" s="58"/>
      <c r="AD32" s="58"/>
      <c r="AE32" s="18"/>
      <c r="AF32" s="18"/>
      <c r="AG32" s="18"/>
      <c r="AH32" s="58"/>
      <c r="AI32" s="81"/>
      <c r="AJ32" s="81"/>
      <c r="AK32" s="55"/>
      <c r="AL32" s="55"/>
      <c r="AM32" s="55"/>
      <c r="AN32" s="55"/>
      <c r="AO32" s="55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19">
        <f t="shared" si="2"/>
        <v>66</v>
      </c>
      <c r="BF32" s="66"/>
      <c r="BG32" s="66"/>
      <c r="BH32" s="45"/>
      <c r="BI32" s="45"/>
      <c r="BJ32" s="45"/>
    </row>
    <row r="33" spans="1:65" s="37" customFormat="1" ht="20.100000000000001" customHeight="1" x14ac:dyDescent="0.25">
      <c r="A33" s="173"/>
      <c r="B33" s="138"/>
      <c r="C33" s="131"/>
      <c r="D33" s="17" t="s">
        <v>62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81"/>
      <c r="T33" s="81"/>
      <c r="U33" s="81"/>
      <c r="V33" s="81"/>
      <c r="W33" s="81"/>
      <c r="X33" s="58"/>
      <c r="Y33" s="58"/>
      <c r="Z33" s="58"/>
      <c r="AA33" s="58"/>
      <c r="AB33" s="58"/>
      <c r="AC33" s="58"/>
      <c r="AD33" s="58"/>
      <c r="AE33" s="18"/>
      <c r="AF33" s="18"/>
      <c r="AG33" s="18"/>
      <c r="AH33" s="58"/>
      <c r="AI33" s="81"/>
      <c r="AJ33" s="81"/>
      <c r="AK33" s="55"/>
      <c r="AL33" s="55"/>
      <c r="AM33" s="55"/>
      <c r="AN33" s="55"/>
      <c r="AO33" s="55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20">
        <f t="shared" si="2"/>
        <v>0</v>
      </c>
      <c r="BF33" s="67"/>
      <c r="BG33" s="67"/>
      <c r="BH33" s="45"/>
      <c r="BI33" s="45"/>
      <c r="BJ33" s="45"/>
    </row>
    <row r="34" spans="1:65" s="37" customFormat="1" ht="20.100000000000001" customHeight="1" x14ac:dyDescent="0.25">
      <c r="A34" s="173"/>
      <c r="B34" s="54" t="s">
        <v>138</v>
      </c>
      <c r="C34" s="53" t="s">
        <v>116</v>
      </c>
      <c r="D34" s="17" t="s">
        <v>61</v>
      </c>
      <c r="E34" s="57"/>
      <c r="F34" s="57"/>
      <c r="G34" s="57"/>
      <c r="H34" s="57"/>
      <c r="I34" s="57"/>
      <c r="J34" s="57"/>
      <c r="K34" s="57"/>
      <c r="L34" s="55"/>
      <c r="M34" s="55"/>
      <c r="N34" s="55"/>
      <c r="O34" s="55"/>
      <c r="P34" s="55"/>
      <c r="Q34" s="55"/>
      <c r="R34" s="81"/>
      <c r="S34" s="81">
        <v>36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19"/>
      <c r="AF34" s="19"/>
      <c r="AG34" s="19"/>
      <c r="AH34" s="58"/>
      <c r="AI34" s="58"/>
      <c r="AJ34" s="58"/>
      <c r="AK34" s="57"/>
      <c r="AL34" s="55"/>
      <c r="AM34" s="57"/>
      <c r="AN34" s="57"/>
      <c r="AO34" s="57"/>
      <c r="AP34" s="57"/>
      <c r="AQ34" s="57"/>
      <c r="AR34" s="57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7"/>
      <c r="BD34" s="57"/>
      <c r="BE34" s="56">
        <f t="shared" si="2"/>
        <v>36</v>
      </c>
      <c r="BF34" s="66"/>
      <c r="BG34" s="66"/>
      <c r="BH34" s="45"/>
      <c r="BI34" s="45"/>
      <c r="BJ34" s="45"/>
    </row>
    <row r="35" spans="1:65" s="37" customFormat="1" ht="20.100000000000001" customHeight="1" x14ac:dyDescent="0.25">
      <c r="A35" s="173"/>
      <c r="B35" s="54" t="s">
        <v>139</v>
      </c>
      <c r="C35" s="53" t="s">
        <v>175</v>
      </c>
      <c r="D35" s="17" t="s">
        <v>61</v>
      </c>
      <c r="E35" s="57"/>
      <c r="F35" s="57"/>
      <c r="G35" s="57"/>
      <c r="H35" s="57"/>
      <c r="I35" s="57"/>
      <c r="J35" s="57"/>
      <c r="K35" s="57"/>
      <c r="L35" s="55"/>
      <c r="M35" s="55"/>
      <c r="N35" s="55"/>
      <c r="O35" s="55"/>
      <c r="P35" s="55"/>
      <c r="Q35" s="55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79"/>
      <c r="AF35" s="79"/>
      <c r="AG35" s="79"/>
      <c r="AH35" s="58">
        <v>36</v>
      </c>
      <c r="AI35" s="58">
        <v>36</v>
      </c>
      <c r="AJ35" s="58"/>
      <c r="AK35" s="57"/>
      <c r="AL35" s="55"/>
      <c r="AM35" s="57"/>
      <c r="AN35" s="57"/>
      <c r="AO35" s="57"/>
      <c r="AP35" s="57"/>
      <c r="AQ35" s="57"/>
      <c r="AR35" s="57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7"/>
      <c r="BD35" s="57"/>
      <c r="BE35" s="56">
        <f t="shared" si="2"/>
        <v>72</v>
      </c>
      <c r="BF35" s="66"/>
      <c r="BG35" s="66"/>
      <c r="BH35" s="45"/>
      <c r="BI35" s="45"/>
      <c r="BJ35" s="45"/>
    </row>
    <row r="36" spans="1:65" ht="18" customHeight="1" x14ac:dyDescent="0.25">
      <c r="A36" s="173"/>
      <c r="B36" s="155" t="s">
        <v>133</v>
      </c>
      <c r="C36" s="155" t="s">
        <v>228</v>
      </c>
      <c r="D36" s="24" t="s">
        <v>61</v>
      </c>
      <c r="E36" s="15">
        <f>E38+E40+E42+E43</f>
        <v>6</v>
      </c>
      <c r="F36" s="15">
        <f t="shared" ref="F36:AJ36" si="19">F38+F40+F42+F43</f>
        <v>6</v>
      </c>
      <c r="G36" s="15">
        <f t="shared" si="19"/>
        <v>6</v>
      </c>
      <c r="H36" s="15">
        <f t="shared" si="19"/>
        <v>6</v>
      </c>
      <c r="I36" s="15">
        <f t="shared" si="19"/>
        <v>6</v>
      </c>
      <c r="J36" s="15">
        <f t="shared" si="19"/>
        <v>6</v>
      </c>
      <c r="K36" s="15">
        <f t="shared" si="19"/>
        <v>6</v>
      </c>
      <c r="L36" s="15">
        <f t="shared" si="19"/>
        <v>6</v>
      </c>
      <c r="M36" s="15">
        <f t="shared" si="19"/>
        <v>6</v>
      </c>
      <c r="N36" s="15">
        <f t="shared" si="19"/>
        <v>6</v>
      </c>
      <c r="O36" s="15">
        <f t="shared" si="19"/>
        <v>6</v>
      </c>
      <c r="P36" s="15">
        <f t="shared" si="19"/>
        <v>6</v>
      </c>
      <c r="Q36" s="15">
        <f t="shared" si="19"/>
        <v>6</v>
      </c>
      <c r="R36" s="15">
        <f t="shared" si="19"/>
        <v>0</v>
      </c>
      <c r="S36" s="15">
        <f t="shared" si="19"/>
        <v>0</v>
      </c>
      <c r="T36" s="15">
        <f t="shared" si="19"/>
        <v>36</v>
      </c>
      <c r="U36" s="15">
        <f t="shared" ref="U36" si="20">U38+U40+U42+U43</f>
        <v>36</v>
      </c>
      <c r="V36" s="15"/>
      <c r="W36" s="15"/>
      <c r="X36" s="15">
        <f t="shared" si="19"/>
        <v>16</v>
      </c>
      <c r="Y36" s="15">
        <f t="shared" si="19"/>
        <v>16</v>
      </c>
      <c r="Z36" s="15">
        <f t="shared" si="19"/>
        <v>16</v>
      </c>
      <c r="AA36" s="15">
        <f t="shared" si="19"/>
        <v>16</v>
      </c>
      <c r="AB36" s="15">
        <f t="shared" si="19"/>
        <v>16</v>
      </c>
      <c r="AC36" s="15">
        <f t="shared" si="19"/>
        <v>0</v>
      </c>
      <c r="AD36" s="15">
        <f t="shared" si="19"/>
        <v>0</v>
      </c>
      <c r="AE36" s="15">
        <f t="shared" si="19"/>
        <v>0</v>
      </c>
      <c r="AF36" s="15">
        <f t="shared" si="19"/>
        <v>0</v>
      </c>
      <c r="AG36" s="15">
        <f t="shared" si="19"/>
        <v>0</v>
      </c>
      <c r="AH36" s="15">
        <f t="shared" si="19"/>
        <v>0</v>
      </c>
      <c r="AI36" s="15">
        <f t="shared" si="19"/>
        <v>0</v>
      </c>
      <c r="AJ36" s="15">
        <f t="shared" si="19"/>
        <v>36</v>
      </c>
      <c r="AK36" s="15">
        <f t="shared" ref="AK36:AU36" si="21">AK38+AK40+AK42</f>
        <v>0</v>
      </c>
      <c r="AL36" s="15">
        <f t="shared" si="21"/>
        <v>0</v>
      </c>
      <c r="AM36" s="15">
        <f t="shared" si="21"/>
        <v>0</v>
      </c>
      <c r="AN36" s="15">
        <f t="shared" si="21"/>
        <v>0</v>
      </c>
      <c r="AO36" s="15">
        <f t="shared" si="21"/>
        <v>0</v>
      </c>
      <c r="AP36" s="15">
        <f t="shared" si="21"/>
        <v>0</v>
      </c>
      <c r="AQ36" s="15">
        <f t="shared" si="21"/>
        <v>0</v>
      </c>
      <c r="AR36" s="15">
        <f t="shared" si="21"/>
        <v>0</v>
      </c>
      <c r="AS36" s="15">
        <f t="shared" si="21"/>
        <v>0</v>
      </c>
      <c r="AT36" s="15">
        <f t="shared" si="21"/>
        <v>0</v>
      </c>
      <c r="AU36" s="15">
        <f t="shared" si="21"/>
        <v>0</v>
      </c>
      <c r="AV36" s="15"/>
      <c r="AW36" s="15"/>
      <c r="AX36" s="15"/>
      <c r="AY36" s="15"/>
      <c r="AZ36" s="15"/>
      <c r="BA36" s="15"/>
      <c r="BB36" s="15"/>
      <c r="BC36" s="15"/>
      <c r="BD36" s="15"/>
      <c r="BE36" s="14">
        <f>SUM(E36:BD36)+BE45</f>
        <v>410</v>
      </c>
      <c r="BF36" s="64"/>
      <c r="BG36" s="64"/>
      <c r="BH36" s="45"/>
      <c r="BI36" s="45"/>
      <c r="BJ36" s="45"/>
    </row>
    <row r="37" spans="1:65" ht="13.5" customHeight="1" x14ac:dyDescent="0.25">
      <c r="A37" s="173"/>
      <c r="B37" s="156"/>
      <c r="C37" s="156"/>
      <c r="D37" s="24" t="s">
        <v>62</v>
      </c>
      <c r="E37" s="14">
        <f>E39+E41</f>
        <v>0</v>
      </c>
      <c r="F37" s="14">
        <f t="shared" ref="F37:AU37" si="22">F39+F41</f>
        <v>0</v>
      </c>
      <c r="G37" s="14">
        <f t="shared" si="22"/>
        <v>0</v>
      </c>
      <c r="H37" s="14">
        <f t="shared" si="22"/>
        <v>0</v>
      </c>
      <c r="I37" s="14">
        <f t="shared" si="22"/>
        <v>0</v>
      </c>
      <c r="J37" s="14">
        <f t="shared" si="22"/>
        <v>0</v>
      </c>
      <c r="K37" s="14">
        <f t="shared" si="22"/>
        <v>0</v>
      </c>
      <c r="L37" s="14">
        <f t="shared" si="22"/>
        <v>0</v>
      </c>
      <c r="M37" s="14">
        <f t="shared" si="22"/>
        <v>0</v>
      </c>
      <c r="N37" s="14">
        <f t="shared" si="22"/>
        <v>0</v>
      </c>
      <c r="O37" s="14">
        <f t="shared" si="22"/>
        <v>0</v>
      </c>
      <c r="P37" s="14">
        <f t="shared" si="22"/>
        <v>0</v>
      </c>
      <c r="Q37" s="14">
        <f t="shared" si="22"/>
        <v>0</v>
      </c>
      <c r="R37" s="14">
        <f t="shared" si="22"/>
        <v>0</v>
      </c>
      <c r="S37" s="14">
        <f t="shared" si="22"/>
        <v>0</v>
      </c>
      <c r="T37" s="14">
        <f t="shared" si="22"/>
        <v>0</v>
      </c>
      <c r="U37" s="14">
        <f t="shared" ref="U37" si="23">U39+U41</f>
        <v>0</v>
      </c>
      <c r="V37" s="15"/>
      <c r="W37" s="15"/>
      <c r="X37" s="15">
        <f t="shared" si="22"/>
        <v>0</v>
      </c>
      <c r="Y37" s="15">
        <f t="shared" si="22"/>
        <v>0</v>
      </c>
      <c r="Z37" s="15">
        <f t="shared" si="22"/>
        <v>0</v>
      </c>
      <c r="AA37" s="15">
        <f t="shared" si="22"/>
        <v>0</v>
      </c>
      <c r="AB37" s="15">
        <f t="shared" si="22"/>
        <v>0</v>
      </c>
      <c r="AC37" s="15">
        <f t="shared" si="22"/>
        <v>0</v>
      </c>
      <c r="AD37" s="15">
        <f t="shared" si="22"/>
        <v>0</v>
      </c>
      <c r="AE37" s="15">
        <f t="shared" si="22"/>
        <v>0</v>
      </c>
      <c r="AF37" s="15">
        <f t="shared" si="22"/>
        <v>0</v>
      </c>
      <c r="AG37" s="15">
        <f t="shared" si="22"/>
        <v>0</v>
      </c>
      <c r="AH37" s="15">
        <f t="shared" si="22"/>
        <v>0</v>
      </c>
      <c r="AI37" s="15">
        <f t="shared" si="22"/>
        <v>0</v>
      </c>
      <c r="AJ37" s="15">
        <f t="shared" si="22"/>
        <v>0</v>
      </c>
      <c r="AK37" s="15">
        <f t="shared" si="22"/>
        <v>0</v>
      </c>
      <c r="AL37" s="15">
        <f t="shared" si="22"/>
        <v>0</v>
      </c>
      <c r="AM37" s="15">
        <f t="shared" si="22"/>
        <v>0</v>
      </c>
      <c r="AN37" s="15">
        <f t="shared" si="22"/>
        <v>0</v>
      </c>
      <c r="AO37" s="15">
        <f t="shared" si="22"/>
        <v>0</v>
      </c>
      <c r="AP37" s="15">
        <f t="shared" si="22"/>
        <v>0</v>
      </c>
      <c r="AQ37" s="15">
        <f t="shared" si="22"/>
        <v>0</v>
      </c>
      <c r="AR37" s="15">
        <f t="shared" si="22"/>
        <v>0</v>
      </c>
      <c r="AS37" s="15">
        <f t="shared" si="22"/>
        <v>0</v>
      </c>
      <c r="AT37" s="15">
        <f t="shared" si="22"/>
        <v>0</v>
      </c>
      <c r="AU37" s="15">
        <f t="shared" si="22"/>
        <v>0</v>
      </c>
      <c r="AV37" s="15"/>
      <c r="AW37" s="15"/>
      <c r="AX37" s="15"/>
      <c r="AY37" s="15"/>
      <c r="AZ37" s="15"/>
      <c r="BA37" s="15"/>
      <c r="BB37" s="15"/>
      <c r="BC37" s="15"/>
      <c r="BD37" s="15"/>
      <c r="BE37" s="14">
        <f t="shared" ref="BE37:BE46" si="24">SUM(E37:BD37)</f>
        <v>0</v>
      </c>
      <c r="BF37" s="64"/>
      <c r="BG37" s="64"/>
      <c r="BH37" s="45"/>
      <c r="BI37" s="45"/>
      <c r="BJ37" s="45"/>
    </row>
    <row r="38" spans="1:65" s="37" customFormat="1" ht="20.100000000000001" customHeight="1" x14ac:dyDescent="0.25">
      <c r="A38" s="173"/>
      <c r="B38" s="137" t="s">
        <v>233</v>
      </c>
      <c r="C38" s="130" t="s">
        <v>235</v>
      </c>
      <c r="D38" s="17" t="s">
        <v>61</v>
      </c>
      <c r="E38" s="18">
        <v>6</v>
      </c>
      <c r="F38" s="18">
        <v>6</v>
      </c>
      <c r="G38" s="18">
        <v>6</v>
      </c>
      <c r="H38" s="18">
        <v>6</v>
      </c>
      <c r="I38" s="18">
        <v>6</v>
      </c>
      <c r="J38" s="18">
        <v>6</v>
      </c>
      <c r="K38" s="18">
        <v>6</v>
      </c>
      <c r="L38" s="18">
        <v>6</v>
      </c>
      <c r="M38" s="18">
        <v>6</v>
      </c>
      <c r="N38" s="18">
        <v>6</v>
      </c>
      <c r="O38" s="18">
        <v>6</v>
      </c>
      <c r="P38" s="18">
        <v>6</v>
      </c>
      <c r="Q38" s="18">
        <v>6</v>
      </c>
      <c r="R38" s="18"/>
      <c r="S38" s="18"/>
      <c r="T38" s="18"/>
      <c r="U38" s="79"/>
      <c r="V38" s="79"/>
      <c r="W38" s="79"/>
      <c r="X38" s="18">
        <v>8</v>
      </c>
      <c r="Y38" s="18">
        <v>8</v>
      </c>
      <c r="Z38" s="18">
        <v>8</v>
      </c>
      <c r="AA38" s="18">
        <v>8</v>
      </c>
      <c r="AB38" s="18">
        <v>8</v>
      </c>
      <c r="AC38" s="18"/>
      <c r="AD38" s="18"/>
      <c r="AE38" s="18"/>
      <c r="AF38" s="18"/>
      <c r="AG38" s="18"/>
      <c r="AH38" s="18"/>
      <c r="AI38" s="79"/>
      <c r="AJ38" s="79"/>
      <c r="AK38" s="79"/>
      <c r="AL38" s="79"/>
      <c r="AM38" s="54"/>
      <c r="AN38" s="54"/>
      <c r="AO38" s="54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9">
        <f t="shared" si="24"/>
        <v>118</v>
      </c>
      <c r="BF38" s="66"/>
      <c r="BG38" s="66"/>
      <c r="BH38" s="45"/>
      <c r="BI38" s="45"/>
      <c r="BJ38" s="45"/>
    </row>
    <row r="39" spans="1:65" s="37" customFormat="1" ht="20.100000000000001" customHeight="1" x14ac:dyDescent="0.25">
      <c r="A39" s="173"/>
      <c r="B39" s="138"/>
      <c r="C39" s="131"/>
      <c r="D39" s="17" t="s">
        <v>62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54"/>
      <c r="T39" s="79"/>
      <c r="U39" s="79"/>
      <c r="V39" s="79"/>
      <c r="W39" s="79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79"/>
      <c r="AJ39" s="79"/>
      <c r="AK39" s="79"/>
      <c r="AL39" s="79"/>
      <c r="AM39" s="54"/>
      <c r="AN39" s="54"/>
      <c r="AO39" s="54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20">
        <f t="shared" si="24"/>
        <v>0</v>
      </c>
      <c r="BF39" s="67"/>
      <c r="BG39" s="67"/>
      <c r="BH39" s="45"/>
      <c r="BI39" s="45"/>
      <c r="BJ39" s="45"/>
    </row>
    <row r="40" spans="1:65" s="37" customFormat="1" ht="20.100000000000001" customHeight="1" x14ac:dyDescent="0.25">
      <c r="A40" s="173"/>
      <c r="B40" s="137" t="s">
        <v>234</v>
      </c>
      <c r="C40" s="130" t="s">
        <v>236</v>
      </c>
      <c r="D40" s="17" t="s">
        <v>61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79"/>
      <c r="V40" s="79"/>
      <c r="W40" s="79"/>
      <c r="X40" s="18">
        <v>8</v>
      </c>
      <c r="Y40" s="18">
        <v>8</v>
      </c>
      <c r="Z40" s="18">
        <v>8</v>
      </c>
      <c r="AA40" s="18">
        <v>8</v>
      </c>
      <c r="AB40" s="18">
        <v>8</v>
      </c>
      <c r="AC40" s="18"/>
      <c r="AD40" s="18"/>
      <c r="AE40" s="18"/>
      <c r="AF40" s="18"/>
      <c r="AG40" s="18"/>
      <c r="AH40" s="18"/>
      <c r="AI40" s="79"/>
      <c r="AJ40" s="79"/>
      <c r="AK40" s="79"/>
      <c r="AL40" s="79"/>
      <c r="AM40" s="54"/>
      <c r="AN40" s="54"/>
      <c r="AO40" s="54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9">
        <f t="shared" si="24"/>
        <v>40</v>
      </c>
      <c r="BF40" s="66"/>
      <c r="BG40" s="66"/>
      <c r="BH40" s="45"/>
      <c r="BI40" s="45"/>
      <c r="BJ40" s="45"/>
    </row>
    <row r="41" spans="1:65" s="37" customFormat="1" ht="20.100000000000001" customHeight="1" x14ac:dyDescent="0.25">
      <c r="A41" s="173"/>
      <c r="B41" s="138"/>
      <c r="C41" s="131"/>
      <c r="D41" s="17" t="s">
        <v>62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54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54"/>
      <c r="AN41" s="54"/>
      <c r="AO41" s="54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20">
        <f t="shared" si="24"/>
        <v>0</v>
      </c>
      <c r="BF41" s="67"/>
      <c r="BG41" s="67"/>
      <c r="BH41" s="45"/>
      <c r="BI41" s="45"/>
      <c r="BJ41" s="45"/>
    </row>
    <row r="42" spans="1:65" s="37" customFormat="1" ht="20.100000000000001" customHeight="1" x14ac:dyDescent="0.25">
      <c r="A42" s="173"/>
      <c r="B42" s="54" t="s">
        <v>135</v>
      </c>
      <c r="C42" s="53" t="s">
        <v>116</v>
      </c>
      <c r="D42" s="17" t="s">
        <v>61</v>
      </c>
      <c r="E42" s="57"/>
      <c r="F42" s="57"/>
      <c r="G42" s="57"/>
      <c r="H42" s="57"/>
      <c r="I42" s="57"/>
      <c r="J42" s="57"/>
      <c r="K42" s="57"/>
      <c r="L42" s="55"/>
      <c r="M42" s="55"/>
      <c r="N42" s="55"/>
      <c r="O42" s="55"/>
      <c r="P42" s="55"/>
      <c r="Q42" s="55"/>
      <c r="R42" s="55"/>
      <c r="S42" s="55"/>
      <c r="T42" s="81">
        <v>36</v>
      </c>
      <c r="U42" s="81"/>
      <c r="V42" s="81"/>
      <c r="W42" s="81"/>
      <c r="X42" s="81"/>
      <c r="Y42" s="81"/>
      <c r="Z42" s="81"/>
      <c r="AA42" s="81"/>
      <c r="AB42" s="19"/>
      <c r="AC42" s="19"/>
      <c r="AD42" s="21"/>
      <c r="AE42" s="81"/>
      <c r="AF42" s="81"/>
      <c r="AG42" s="81"/>
      <c r="AH42" s="58"/>
      <c r="AI42" s="19"/>
      <c r="AJ42" s="58"/>
      <c r="AK42" s="58"/>
      <c r="AL42" s="81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6">
        <f t="shared" si="24"/>
        <v>36</v>
      </c>
      <c r="BF42" s="66"/>
      <c r="BG42" s="66"/>
      <c r="BH42" s="45"/>
      <c r="BI42" s="45"/>
      <c r="BJ42" s="45"/>
    </row>
    <row r="43" spans="1:65" s="37" customFormat="1" ht="20.100000000000001" customHeight="1" x14ac:dyDescent="0.25">
      <c r="A43" s="173"/>
      <c r="B43" s="54" t="s">
        <v>136</v>
      </c>
      <c r="C43" s="53" t="s">
        <v>175</v>
      </c>
      <c r="D43" s="17" t="s">
        <v>61</v>
      </c>
      <c r="E43" s="57"/>
      <c r="F43" s="57"/>
      <c r="G43" s="57"/>
      <c r="H43" s="57"/>
      <c r="I43" s="57"/>
      <c r="J43" s="57"/>
      <c r="K43" s="57"/>
      <c r="L43" s="55"/>
      <c r="M43" s="55"/>
      <c r="N43" s="55"/>
      <c r="O43" s="55"/>
      <c r="P43" s="55"/>
      <c r="Q43" s="55"/>
      <c r="R43" s="55"/>
      <c r="S43" s="55"/>
      <c r="T43" s="81"/>
      <c r="U43" s="81">
        <v>36</v>
      </c>
      <c r="V43" s="81"/>
      <c r="W43" s="81"/>
      <c r="X43" s="81"/>
      <c r="Y43" s="81"/>
      <c r="Z43" s="81"/>
      <c r="AA43" s="81"/>
      <c r="AB43" s="79"/>
      <c r="AC43" s="79"/>
      <c r="AD43" s="79"/>
      <c r="AE43" s="81"/>
      <c r="AF43" s="81"/>
      <c r="AG43" s="81"/>
      <c r="AH43" s="58"/>
      <c r="AI43" s="79"/>
      <c r="AJ43" s="58">
        <v>36</v>
      </c>
      <c r="AK43" s="58"/>
      <c r="AL43" s="81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6">
        <f t="shared" si="24"/>
        <v>72</v>
      </c>
      <c r="BF43" s="66"/>
      <c r="BG43" s="66"/>
      <c r="BH43" s="45"/>
      <c r="BI43" s="45"/>
      <c r="BJ43" s="45"/>
    </row>
    <row r="44" spans="1:65" s="37" customFormat="1" ht="20.100000000000001" customHeight="1" x14ac:dyDescent="0.25">
      <c r="A44" s="173"/>
      <c r="B44" s="50" t="s">
        <v>178</v>
      </c>
      <c r="C44" s="39" t="s">
        <v>177</v>
      </c>
      <c r="D44" s="17"/>
      <c r="E44" s="51"/>
      <c r="F44" s="51"/>
      <c r="G44" s="51"/>
      <c r="H44" s="51"/>
      <c r="I44" s="51"/>
      <c r="J44" s="51"/>
      <c r="K44" s="51"/>
      <c r="L44" s="48"/>
      <c r="M44" s="48"/>
      <c r="N44" s="48"/>
      <c r="O44" s="48"/>
      <c r="P44" s="48"/>
      <c r="Q44" s="48"/>
      <c r="R44" s="48"/>
      <c r="S44" s="48"/>
      <c r="T44" s="81"/>
      <c r="U44" s="81"/>
      <c r="V44" s="81"/>
      <c r="W44" s="81"/>
      <c r="X44" s="81"/>
      <c r="Y44" s="81"/>
      <c r="Z44" s="81"/>
      <c r="AA44" s="81"/>
      <c r="AB44" s="79"/>
      <c r="AC44" s="79"/>
      <c r="AD44" s="79"/>
      <c r="AE44" s="81"/>
      <c r="AF44" s="81"/>
      <c r="AG44" s="81"/>
      <c r="AH44" s="58"/>
      <c r="AI44" s="79"/>
      <c r="AJ44" s="58"/>
      <c r="AK44" s="58">
        <v>36</v>
      </c>
      <c r="AL44" s="8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2">
        <f t="shared" si="24"/>
        <v>36</v>
      </c>
      <c r="BF44" s="66"/>
      <c r="BG44" s="66"/>
      <c r="BH44" s="45"/>
      <c r="BI44" s="45"/>
      <c r="BJ44" s="45"/>
    </row>
    <row r="45" spans="1:65" s="37" customFormat="1" ht="20.100000000000001" customHeight="1" x14ac:dyDescent="0.25">
      <c r="A45" s="173"/>
      <c r="B45" s="50" t="s">
        <v>144</v>
      </c>
      <c r="C45" s="49" t="s">
        <v>176</v>
      </c>
      <c r="D45" s="17" t="s">
        <v>145</v>
      </c>
      <c r="E45" s="18"/>
      <c r="F45" s="18"/>
      <c r="G45" s="18"/>
      <c r="H45" s="18"/>
      <c r="I45" s="18"/>
      <c r="J45" s="18"/>
      <c r="K45" s="18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18"/>
      <c r="AI45" s="18"/>
      <c r="AJ45" s="18"/>
      <c r="AK45" s="18"/>
      <c r="AL45" s="50">
        <v>36</v>
      </c>
      <c r="AM45" s="18">
        <v>36</v>
      </c>
      <c r="AN45" s="18">
        <v>36</v>
      </c>
      <c r="AO45" s="18">
        <v>36</v>
      </c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52">
        <f t="shared" si="24"/>
        <v>144</v>
      </c>
      <c r="BF45" s="66"/>
      <c r="BG45" s="66"/>
      <c r="BH45" s="45"/>
      <c r="BI45" s="45"/>
      <c r="BJ45" s="45"/>
    </row>
    <row r="46" spans="1:65" s="37" customFormat="1" ht="20.100000000000001" customHeight="1" x14ac:dyDescent="0.25">
      <c r="A46" s="173"/>
      <c r="B46" s="50" t="s">
        <v>146</v>
      </c>
      <c r="C46" s="49" t="s">
        <v>147</v>
      </c>
      <c r="D46" s="17" t="s">
        <v>148</v>
      </c>
      <c r="E46" s="18"/>
      <c r="F46" s="18"/>
      <c r="G46" s="18"/>
      <c r="H46" s="18"/>
      <c r="I46" s="18"/>
      <c r="J46" s="18"/>
      <c r="K46" s="18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18"/>
      <c r="AI46" s="18"/>
      <c r="AJ46" s="18"/>
      <c r="AK46" s="18"/>
      <c r="AL46" s="50"/>
      <c r="AM46" s="18"/>
      <c r="AN46" s="18"/>
      <c r="AO46" s="18"/>
      <c r="AP46" s="18">
        <v>36</v>
      </c>
      <c r="AQ46" s="18">
        <v>36</v>
      </c>
      <c r="AR46" s="18">
        <v>36</v>
      </c>
      <c r="AS46" s="18">
        <v>36</v>
      </c>
      <c r="AT46" s="18">
        <v>36</v>
      </c>
      <c r="AU46" s="18">
        <v>36</v>
      </c>
      <c r="AV46" s="18"/>
      <c r="AW46" s="18"/>
      <c r="AX46" s="18"/>
      <c r="AY46" s="18"/>
      <c r="AZ46" s="18"/>
      <c r="BA46" s="18"/>
      <c r="BB46" s="18"/>
      <c r="BC46" s="18"/>
      <c r="BD46" s="18"/>
      <c r="BE46" s="52">
        <f t="shared" si="24"/>
        <v>216</v>
      </c>
      <c r="BF46" s="66"/>
      <c r="BG46" s="66"/>
      <c r="BH46" s="45"/>
      <c r="BI46" s="45"/>
      <c r="BJ46" s="45"/>
    </row>
    <row r="47" spans="1:65" s="26" customFormat="1" ht="27.75" customHeight="1" x14ac:dyDescent="0.2">
      <c r="A47" s="173"/>
      <c r="B47" s="165" t="s">
        <v>87</v>
      </c>
      <c r="C47" s="166"/>
      <c r="D47" s="167"/>
      <c r="E47" s="14">
        <f>E8+E14+E44+E45+E46</f>
        <v>36</v>
      </c>
      <c r="F47" s="14">
        <f t="shared" ref="F47:BD47" si="25">F8+F14+F44+F45+F46</f>
        <v>36</v>
      </c>
      <c r="G47" s="14">
        <f t="shared" si="25"/>
        <v>36</v>
      </c>
      <c r="H47" s="14">
        <f t="shared" si="25"/>
        <v>36</v>
      </c>
      <c r="I47" s="14">
        <f t="shared" si="25"/>
        <v>36</v>
      </c>
      <c r="J47" s="14">
        <f t="shared" si="25"/>
        <v>36</v>
      </c>
      <c r="K47" s="14">
        <f t="shared" si="25"/>
        <v>36</v>
      </c>
      <c r="L47" s="14">
        <f t="shared" si="25"/>
        <v>36</v>
      </c>
      <c r="M47" s="14">
        <f t="shared" si="25"/>
        <v>36</v>
      </c>
      <c r="N47" s="14">
        <f t="shared" si="25"/>
        <v>36</v>
      </c>
      <c r="O47" s="14">
        <f t="shared" si="25"/>
        <v>36</v>
      </c>
      <c r="P47" s="14">
        <f t="shared" si="25"/>
        <v>36</v>
      </c>
      <c r="Q47" s="14">
        <f t="shared" si="25"/>
        <v>36</v>
      </c>
      <c r="R47" s="14">
        <f t="shared" si="25"/>
        <v>36</v>
      </c>
      <c r="S47" s="14">
        <f t="shared" si="25"/>
        <v>36</v>
      </c>
      <c r="T47" s="14">
        <f t="shared" si="25"/>
        <v>36</v>
      </c>
      <c r="U47" s="14">
        <f t="shared" si="25"/>
        <v>36</v>
      </c>
      <c r="V47" s="14">
        <f t="shared" si="25"/>
        <v>0</v>
      </c>
      <c r="W47" s="14">
        <f t="shared" si="25"/>
        <v>0</v>
      </c>
      <c r="X47" s="14">
        <f t="shared" si="25"/>
        <v>36</v>
      </c>
      <c r="Y47" s="14">
        <f t="shared" si="25"/>
        <v>36</v>
      </c>
      <c r="Z47" s="14">
        <f t="shared" si="25"/>
        <v>36</v>
      </c>
      <c r="AA47" s="14">
        <f t="shared" si="25"/>
        <v>36</v>
      </c>
      <c r="AB47" s="14">
        <f t="shared" si="25"/>
        <v>36</v>
      </c>
      <c r="AC47" s="14">
        <f t="shared" si="25"/>
        <v>36</v>
      </c>
      <c r="AD47" s="14">
        <f t="shared" si="25"/>
        <v>36</v>
      </c>
      <c r="AE47" s="14">
        <f t="shared" si="25"/>
        <v>36</v>
      </c>
      <c r="AF47" s="14">
        <f t="shared" si="25"/>
        <v>36</v>
      </c>
      <c r="AG47" s="14">
        <f t="shared" si="25"/>
        <v>36</v>
      </c>
      <c r="AH47" s="14">
        <f t="shared" si="25"/>
        <v>36</v>
      </c>
      <c r="AI47" s="14">
        <f t="shared" si="25"/>
        <v>36</v>
      </c>
      <c r="AJ47" s="14">
        <f t="shared" si="25"/>
        <v>36</v>
      </c>
      <c r="AK47" s="14">
        <f t="shared" si="25"/>
        <v>36</v>
      </c>
      <c r="AL47" s="14">
        <f t="shared" si="25"/>
        <v>36</v>
      </c>
      <c r="AM47" s="14">
        <f t="shared" si="25"/>
        <v>36</v>
      </c>
      <c r="AN47" s="14">
        <f t="shared" si="25"/>
        <v>36</v>
      </c>
      <c r="AO47" s="14">
        <f t="shared" si="25"/>
        <v>36</v>
      </c>
      <c r="AP47" s="14">
        <f t="shared" si="25"/>
        <v>36</v>
      </c>
      <c r="AQ47" s="14">
        <f t="shared" si="25"/>
        <v>36</v>
      </c>
      <c r="AR47" s="14">
        <f t="shared" si="25"/>
        <v>36</v>
      </c>
      <c r="AS47" s="14">
        <f t="shared" si="25"/>
        <v>36</v>
      </c>
      <c r="AT47" s="14">
        <f t="shared" si="25"/>
        <v>36</v>
      </c>
      <c r="AU47" s="14">
        <f t="shared" si="25"/>
        <v>36</v>
      </c>
      <c r="AV47" s="14">
        <f t="shared" si="25"/>
        <v>0</v>
      </c>
      <c r="AW47" s="14">
        <f t="shared" si="25"/>
        <v>0</v>
      </c>
      <c r="AX47" s="14">
        <f t="shared" si="25"/>
        <v>0</v>
      </c>
      <c r="AY47" s="14">
        <f t="shared" si="25"/>
        <v>0</v>
      </c>
      <c r="AZ47" s="14">
        <f t="shared" si="25"/>
        <v>0</v>
      </c>
      <c r="BA47" s="14">
        <f t="shared" si="25"/>
        <v>0</v>
      </c>
      <c r="BB47" s="14">
        <f t="shared" si="25"/>
        <v>0</v>
      </c>
      <c r="BC47" s="14">
        <f t="shared" si="25"/>
        <v>0</v>
      </c>
      <c r="BD47" s="14">
        <f t="shared" si="25"/>
        <v>0</v>
      </c>
      <c r="BE47" s="14">
        <f>SUM(E47:BD47)</f>
        <v>1476</v>
      </c>
      <c r="BF47" s="64"/>
      <c r="BG47" s="64"/>
      <c r="BH47" s="45"/>
      <c r="BI47" s="45"/>
      <c r="BJ47" s="45"/>
      <c r="BK47" s="34"/>
      <c r="BL47" s="34"/>
      <c r="BM47" s="27"/>
    </row>
    <row r="48" spans="1:65" s="26" customFormat="1" ht="27" customHeight="1" x14ac:dyDescent="0.2">
      <c r="A48" s="173"/>
      <c r="B48" s="165" t="s">
        <v>88</v>
      </c>
      <c r="C48" s="166"/>
      <c r="D48" s="167"/>
      <c r="E48" s="14">
        <f>E9+E15</f>
        <v>0</v>
      </c>
      <c r="F48" s="14">
        <f t="shared" ref="F48:BD48" si="26">F9+F15</f>
        <v>0</v>
      </c>
      <c r="G48" s="14">
        <f t="shared" si="26"/>
        <v>0</v>
      </c>
      <c r="H48" s="14">
        <f t="shared" si="26"/>
        <v>0</v>
      </c>
      <c r="I48" s="14">
        <f t="shared" si="26"/>
        <v>0</v>
      </c>
      <c r="J48" s="14">
        <f t="shared" si="26"/>
        <v>0</v>
      </c>
      <c r="K48" s="14">
        <f t="shared" si="26"/>
        <v>0</v>
      </c>
      <c r="L48" s="14">
        <f t="shared" si="26"/>
        <v>0</v>
      </c>
      <c r="M48" s="14">
        <f t="shared" si="26"/>
        <v>0</v>
      </c>
      <c r="N48" s="14">
        <f t="shared" si="26"/>
        <v>0</v>
      </c>
      <c r="O48" s="14">
        <f t="shared" si="26"/>
        <v>0</v>
      </c>
      <c r="P48" s="14">
        <f t="shared" si="26"/>
        <v>0</v>
      </c>
      <c r="Q48" s="14">
        <f t="shared" si="26"/>
        <v>0</v>
      </c>
      <c r="R48" s="14">
        <f t="shared" si="26"/>
        <v>0</v>
      </c>
      <c r="S48" s="14">
        <f t="shared" si="26"/>
        <v>0</v>
      </c>
      <c r="T48" s="14">
        <f t="shared" si="26"/>
        <v>0</v>
      </c>
      <c r="U48" s="14">
        <f t="shared" si="26"/>
        <v>0</v>
      </c>
      <c r="V48" s="14">
        <f t="shared" si="26"/>
        <v>0</v>
      </c>
      <c r="W48" s="14">
        <f t="shared" si="26"/>
        <v>0</v>
      </c>
      <c r="X48" s="14">
        <f t="shared" si="26"/>
        <v>0</v>
      </c>
      <c r="Y48" s="14">
        <f t="shared" si="26"/>
        <v>0</v>
      </c>
      <c r="Z48" s="14">
        <f t="shared" si="26"/>
        <v>0</v>
      </c>
      <c r="AA48" s="14">
        <f t="shared" si="26"/>
        <v>0</v>
      </c>
      <c r="AB48" s="14">
        <f t="shared" si="26"/>
        <v>0</v>
      </c>
      <c r="AC48" s="14">
        <f t="shared" si="26"/>
        <v>0</v>
      </c>
      <c r="AD48" s="14">
        <f t="shared" si="26"/>
        <v>0</v>
      </c>
      <c r="AE48" s="14">
        <f t="shared" si="26"/>
        <v>0</v>
      </c>
      <c r="AF48" s="14">
        <f t="shared" si="26"/>
        <v>0</v>
      </c>
      <c r="AG48" s="14">
        <f t="shared" si="26"/>
        <v>0</v>
      </c>
      <c r="AH48" s="14">
        <f t="shared" si="26"/>
        <v>0</v>
      </c>
      <c r="AI48" s="14">
        <f t="shared" si="26"/>
        <v>0</v>
      </c>
      <c r="AJ48" s="14">
        <f t="shared" si="26"/>
        <v>0</v>
      </c>
      <c r="AK48" s="14">
        <f t="shared" si="26"/>
        <v>0</v>
      </c>
      <c r="AL48" s="14">
        <f t="shared" si="26"/>
        <v>0</v>
      </c>
      <c r="AM48" s="14">
        <f t="shared" si="26"/>
        <v>0</v>
      </c>
      <c r="AN48" s="14">
        <f t="shared" si="26"/>
        <v>0</v>
      </c>
      <c r="AO48" s="14">
        <f t="shared" si="26"/>
        <v>0</v>
      </c>
      <c r="AP48" s="14">
        <f t="shared" si="26"/>
        <v>0</v>
      </c>
      <c r="AQ48" s="14">
        <f t="shared" si="26"/>
        <v>0</v>
      </c>
      <c r="AR48" s="14">
        <f t="shared" si="26"/>
        <v>0</v>
      </c>
      <c r="AS48" s="14">
        <f t="shared" si="26"/>
        <v>0</v>
      </c>
      <c r="AT48" s="14">
        <f t="shared" si="26"/>
        <v>0</v>
      </c>
      <c r="AU48" s="14">
        <f t="shared" si="26"/>
        <v>0</v>
      </c>
      <c r="AV48" s="14">
        <f t="shared" si="26"/>
        <v>0</v>
      </c>
      <c r="AW48" s="14">
        <f t="shared" si="26"/>
        <v>0</v>
      </c>
      <c r="AX48" s="14">
        <f t="shared" si="26"/>
        <v>0</v>
      </c>
      <c r="AY48" s="14">
        <f t="shared" si="26"/>
        <v>0</v>
      </c>
      <c r="AZ48" s="14">
        <f t="shared" si="26"/>
        <v>0</v>
      </c>
      <c r="BA48" s="14">
        <f t="shared" si="26"/>
        <v>0</v>
      </c>
      <c r="BB48" s="14">
        <f t="shared" si="26"/>
        <v>0</v>
      </c>
      <c r="BC48" s="14">
        <f t="shared" si="26"/>
        <v>0</v>
      </c>
      <c r="BD48" s="14">
        <f t="shared" si="26"/>
        <v>0</v>
      </c>
      <c r="BE48" s="14">
        <f t="shared" ref="BE48:BE49" si="27">SUM(E48:BD48)</f>
        <v>0</v>
      </c>
      <c r="BF48" s="64"/>
      <c r="BG48" s="64"/>
      <c r="BH48" s="45"/>
      <c r="BI48" s="45"/>
      <c r="BJ48" s="45"/>
      <c r="BK48" s="34"/>
      <c r="BL48" s="34"/>
      <c r="BM48" s="27"/>
    </row>
    <row r="49" spans="1:65" s="26" customFormat="1" ht="18.75" customHeight="1" x14ac:dyDescent="0.2">
      <c r="A49" s="174"/>
      <c r="B49" s="136" t="s">
        <v>89</v>
      </c>
      <c r="C49" s="136"/>
      <c r="D49" s="136"/>
      <c r="E49" s="15">
        <f>E47+E48</f>
        <v>36</v>
      </c>
      <c r="F49" s="15">
        <f t="shared" ref="F49:BD49" si="28">F47+F48</f>
        <v>36</v>
      </c>
      <c r="G49" s="15">
        <f t="shared" si="28"/>
        <v>36</v>
      </c>
      <c r="H49" s="15">
        <f t="shared" si="28"/>
        <v>36</v>
      </c>
      <c r="I49" s="15">
        <f t="shared" si="28"/>
        <v>36</v>
      </c>
      <c r="J49" s="15">
        <f t="shared" si="28"/>
        <v>36</v>
      </c>
      <c r="K49" s="15">
        <f t="shared" si="28"/>
        <v>36</v>
      </c>
      <c r="L49" s="15">
        <f t="shared" si="28"/>
        <v>36</v>
      </c>
      <c r="M49" s="15">
        <f t="shared" si="28"/>
        <v>36</v>
      </c>
      <c r="N49" s="15">
        <f t="shared" si="28"/>
        <v>36</v>
      </c>
      <c r="O49" s="15">
        <f t="shared" si="28"/>
        <v>36</v>
      </c>
      <c r="P49" s="15">
        <f t="shared" si="28"/>
        <v>36</v>
      </c>
      <c r="Q49" s="15">
        <f t="shared" si="28"/>
        <v>36</v>
      </c>
      <c r="R49" s="15">
        <f t="shared" si="28"/>
        <v>36</v>
      </c>
      <c r="S49" s="15">
        <f t="shared" si="28"/>
        <v>36</v>
      </c>
      <c r="T49" s="15">
        <f t="shared" si="28"/>
        <v>36</v>
      </c>
      <c r="U49" s="15">
        <f t="shared" si="28"/>
        <v>36</v>
      </c>
      <c r="V49" s="15">
        <f t="shared" si="28"/>
        <v>0</v>
      </c>
      <c r="W49" s="15">
        <f t="shared" si="28"/>
        <v>0</v>
      </c>
      <c r="X49" s="15">
        <f t="shared" si="28"/>
        <v>36</v>
      </c>
      <c r="Y49" s="15">
        <f t="shared" si="28"/>
        <v>36</v>
      </c>
      <c r="Z49" s="15">
        <f t="shared" si="28"/>
        <v>36</v>
      </c>
      <c r="AA49" s="15">
        <f t="shared" si="28"/>
        <v>36</v>
      </c>
      <c r="AB49" s="15">
        <f t="shared" si="28"/>
        <v>36</v>
      </c>
      <c r="AC49" s="15">
        <f t="shared" si="28"/>
        <v>36</v>
      </c>
      <c r="AD49" s="15">
        <f t="shared" si="28"/>
        <v>36</v>
      </c>
      <c r="AE49" s="15">
        <f t="shared" si="28"/>
        <v>36</v>
      </c>
      <c r="AF49" s="15">
        <f t="shared" si="28"/>
        <v>36</v>
      </c>
      <c r="AG49" s="15">
        <f t="shared" si="28"/>
        <v>36</v>
      </c>
      <c r="AH49" s="15">
        <f t="shared" si="28"/>
        <v>36</v>
      </c>
      <c r="AI49" s="15">
        <f t="shared" si="28"/>
        <v>36</v>
      </c>
      <c r="AJ49" s="15">
        <f t="shared" si="28"/>
        <v>36</v>
      </c>
      <c r="AK49" s="15">
        <f t="shared" si="28"/>
        <v>36</v>
      </c>
      <c r="AL49" s="15">
        <f t="shared" si="28"/>
        <v>36</v>
      </c>
      <c r="AM49" s="15">
        <f t="shared" si="28"/>
        <v>36</v>
      </c>
      <c r="AN49" s="15">
        <f t="shared" si="28"/>
        <v>36</v>
      </c>
      <c r="AO49" s="15">
        <f t="shared" si="28"/>
        <v>36</v>
      </c>
      <c r="AP49" s="15">
        <f t="shared" si="28"/>
        <v>36</v>
      </c>
      <c r="AQ49" s="15">
        <f t="shared" si="28"/>
        <v>36</v>
      </c>
      <c r="AR49" s="15">
        <f t="shared" si="28"/>
        <v>36</v>
      </c>
      <c r="AS49" s="15">
        <f t="shared" si="28"/>
        <v>36</v>
      </c>
      <c r="AT49" s="15">
        <f t="shared" si="28"/>
        <v>36</v>
      </c>
      <c r="AU49" s="15">
        <f t="shared" si="28"/>
        <v>36</v>
      </c>
      <c r="AV49" s="15">
        <f t="shared" si="28"/>
        <v>0</v>
      </c>
      <c r="AW49" s="15">
        <f t="shared" si="28"/>
        <v>0</v>
      </c>
      <c r="AX49" s="15">
        <f t="shared" si="28"/>
        <v>0</v>
      </c>
      <c r="AY49" s="15">
        <f t="shared" si="28"/>
        <v>0</v>
      </c>
      <c r="AZ49" s="15">
        <f t="shared" si="28"/>
        <v>0</v>
      </c>
      <c r="BA49" s="15">
        <f t="shared" si="28"/>
        <v>0</v>
      </c>
      <c r="BB49" s="15">
        <f t="shared" si="28"/>
        <v>0</v>
      </c>
      <c r="BC49" s="15">
        <f t="shared" si="28"/>
        <v>0</v>
      </c>
      <c r="BD49" s="15">
        <f t="shared" si="28"/>
        <v>0</v>
      </c>
      <c r="BE49" s="14">
        <f t="shared" si="27"/>
        <v>1476</v>
      </c>
      <c r="BF49" s="64"/>
      <c r="BG49" s="64"/>
      <c r="BH49" s="45"/>
      <c r="BI49" s="45"/>
      <c r="BJ49" s="45"/>
      <c r="BK49" s="34"/>
      <c r="BL49" s="27"/>
      <c r="BM49" s="27"/>
    </row>
    <row r="50" spans="1:65" x14ac:dyDescent="0.25">
      <c r="BH50" s="46"/>
      <c r="BI50" s="46"/>
      <c r="BJ50" s="46"/>
      <c r="BL50" s="27"/>
      <c r="BM50" s="27"/>
    </row>
    <row r="51" spans="1:65" ht="20.25" customHeight="1" x14ac:dyDescent="0.3">
      <c r="BL51" s="35"/>
    </row>
    <row r="52" spans="1:65" x14ac:dyDescent="0.25">
      <c r="BH52" s="38"/>
    </row>
    <row r="53" spans="1:65" x14ac:dyDescent="0.25">
      <c r="BH53" s="38"/>
    </row>
    <row r="54" spans="1:65" x14ac:dyDescent="0.25">
      <c r="BH54" s="38"/>
    </row>
    <row r="55" spans="1:65" x14ac:dyDescent="0.25">
      <c r="BL55" s="38"/>
    </row>
    <row r="56" spans="1:65" x14ac:dyDescent="0.25">
      <c r="BM56" s="38"/>
    </row>
  </sheetData>
  <mergeCells count="62">
    <mergeCell ref="B49:D49"/>
    <mergeCell ref="B20:B21"/>
    <mergeCell ref="C20:C21"/>
    <mergeCell ref="B36:B37"/>
    <mergeCell ref="C36:C37"/>
    <mergeCell ref="B38:B39"/>
    <mergeCell ref="C38:C39"/>
    <mergeCell ref="B40:B41"/>
    <mergeCell ref="C40:C41"/>
    <mergeCell ref="B28:B29"/>
    <mergeCell ref="C28:C29"/>
    <mergeCell ref="B30:B31"/>
    <mergeCell ref="C30:C31"/>
    <mergeCell ref="B32:B33"/>
    <mergeCell ref="C32:C33"/>
    <mergeCell ref="B24:B25"/>
    <mergeCell ref="C24:C25"/>
    <mergeCell ref="B47:D47"/>
    <mergeCell ref="B48:D48"/>
    <mergeCell ref="C16:C17"/>
    <mergeCell ref="B18:B19"/>
    <mergeCell ref="C18:C19"/>
    <mergeCell ref="B14:B15"/>
    <mergeCell ref="C14:C15"/>
    <mergeCell ref="BA2:BD2"/>
    <mergeCell ref="BE2:BE7"/>
    <mergeCell ref="E4:BD4"/>
    <mergeCell ref="E6:BD6"/>
    <mergeCell ref="AN2:AQ2"/>
    <mergeCell ref="AR2:AR3"/>
    <mergeCell ref="AS2:AU2"/>
    <mergeCell ref="AV2:AV3"/>
    <mergeCell ref="AW2:AY2"/>
    <mergeCell ref="AZ2:AZ3"/>
    <mergeCell ref="Z2:Z3"/>
    <mergeCell ref="AA2:AD2"/>
    <mergeCell ref="AE2:AH2"/>
    <mergeCell ref="AI2:AI3"/>
    <mergeCell ref="AJ2:AL2"/>
    <mergeCell ref="AM2:AM3"/>
    <mergeCell ref="J2:L2"/>
    <mergeCell ref="M2:M3"/>
    <mergeCell ref="N2:Q2"/>
    <mergeCell ref="R2:U2"/>
    <mergeCell ref="V2:V3"/>
    <mergeCell ref="W2:Y2"/>
    <mergeCell ref="I2:I3"/>
    <mergeCell ref="B22:B23"/>
    <mergeCell ref="C22:C23"/>
    <mergeCell ref="A2:A7"/>
    <mergeCell ref="B2:B7"/>
    <mergeCell ref="C2:C7"/>
    <mergeCell ref="D2:D7"/>
    <mergeCell ref="E2:H2"/>
    <mergeCell ref="A8:A49"/>
    <mergeCell ref="B8:B9"/>
    <mergeCell ref="C8:C9"/>
    <mergeCell ref="B10:B11"/>
    <mergeCell ref="C10:C11"/>
    <mergeCell ref="B12:B13"/>
    <mergeCell ref="C12:C13"/>
    <mergeCell ref="B16:B17"/>
  </mergeCells>
  <pageMargins left="0.7" right="0.7" top="0.75" bottom="0.75" header="0.3" footer="0.3"/>
  <pageSetup paperSize="9" scale="4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1"/>
  <sheetViews>
    <sheetView zoomScale="90" zoomScaleNormal="90" workbookViewId="0">
      <selection activeCell="A3" sqref="A3"/>
    </sheetView>
  </sheetViews>
  <sheetFormatPr defaultColWidth="8.85546875" defaultRowHeight="15" x14ac:dyDescent="0.25"/>
  <cols>
    <col min="1" max="1" width="7.5703125" style="36" customWidth="1"/>
    <col min="2" max="2" width="10" style="36" customWidth="1"/>
    <col min="3" max="3" width="27.85546875" style="36" customWidth="1"/>
    <col min="4" max="19" width="3.28515625" style="36" customWidth="1"/>
    <col min="20" max="22" width="3.28515625" style="37" customWidth="1"/>
    <col min="23" max="45" width="3.28515625" style="36" customWidth="1"/>
    <col min="46" max="55" width="3.28515625" style="37" customWidth="1"/>
    <col min="56" max="56" width="16" style="36" customWidth="1"/>
    <col min="57" max="57" width="4.42578125" style="60" customWidth="1"/>
    <col min="58" max="58" width="4" style="60" customWidth="1"/>
    <col min="59" max="59" width="7.5703125" style="118" customWidth="1"/>
    <col min="60" max="60" width="6.7109375" style="118" customWidth="1"/>
    <col min="61" max="62" width="8.85546875" style="37"/>
    <col min="63" max="16384" width="8.85546875" style="36"/>
  </cols>
  <sheetData>
    <row r="1" spans="1:62" s="4" customFormat="1" ht="15.75" x14ac:dyDescent="0.25">
      <c r="A1" s="4" t="s">
        <v>6</v>
      </c>
      <c r="T1" s="5"/>
      <c r="U1" s="5"/>
      <c r="V1" s="5"/>
      <c r="AT1" s="5"/>
      <c r="AU1" s="5"/>
      <c r="AV1" s="5"/>
      <c r="AW1" s="5"/>
      <c r="AX1" s="5"/>
      <c r="AY1" s="5"/>
      <c r="AZ1" s="5"/>
      <c r="BA1" s="5"/>
      <c r="BB1" s="5"/>
      <c r="BC1" s="5"/>
      <c r="BE1" s="116"/>
      <c r="BF1" s="116"/>
      <c r="BG1" s="117"/>
      <c r="BH1" s="117"/>
      <c r="BI1" s="5"/>
      <c r="BJ1" s="5"/>
    </row>
    <row r="2" spans="1:62" s="4" customFormat="1" ht="15.75" x14ac:dyDescent="0.25">
      <c r="B2" s="4" t="s">
        <v>149</v>
      </c>
      <c r="T2" s="5"/>
      <c r="U2" s="5"/>
      <c r="V2" s="5"/>
      <c r="AT2" s="5"/>
      <c r="AU2" s="5"/>
      <c r="AV2" s="5"/>
      <c r="AW2" s="5"/>
      <c r="AX2" s="5"/>
      <c r="AY2" s="5"/>
      <c r="AZ2" s="5"/>
      <c r="BA2" s="5"/>
      <c r="BB2" s="5"/>
      <c r="BC2" s="5"/>
      <c r="BE2" s="116"/>
      <c r="BF2" s="116"/>
      <c r="BG2" s="117"/>
      <c r="BH2" s="117"/>
      <c r="BI2" s="5"/>
      <c r="BJ2" s="5"/>
    </row>
    <row r="3" spans="1:62" s="4" customFormat="1" ht="15.75" x14ac:dyDescent="0.25">
      <c r="T3" s="5"/>
      <c r="U3" s="5"/>
      <c r="V3" s="5"/>
      <c r="AT3" s="5"/>
      <c r="AU3" s="5"/>
      <c r="AV3" s="5"/>
      <c r="AW3" s="5"/>
      <c r="AX3" s="5"/>
      <c r="AY3" s="5"/>
      <c r="AZ3" s="5"/>
      <c r="BA3" s="5"/>
      <c r="BB3" s="5"/>
      <c r="BC3" s="5"/>
      <c r="BE3" s="116"/>
      <c r="BF3" s="116"/>
      <c r="BG3" s="117"/>
      <c r="BH3" s="117"/>
      <c r="BI3" s="5"/>
      <c r="BJ3" s="5"/>
    </row>
    <row r="4" spans="1:62" ht="14.45" customHeight="1" x14ac:dyDescent="0.25">
      <c r="A4" s="175" t="s">
        <v>8</v>
      </c>
      <c r="B4" s="172" t="s">
        <v>9</v>
      </c>
      <c r="C4" s="175" t="s">
        <v>10</v>
      </c>
      <c r="D4" s="176" t="s">
        <v>12</v>
      </c>
      <c r="E4" s="177"/>
      <c r="F4" s="177"/>
      <c r="G4" s="178"/>
      <c r="H4" s="142" t="s">
        <v>13</v>
      </c>
      <c r="I4" s="180" t="s">
        <v>14</v>
      </c>
      <c r="J4" s="180"/>
      <c r="K4" s="181"/>
      <c r="L4" s="142" t="s">
        <v>15</v>
      </c>
      <c r="M4" s="180" t="s">
        <v>16</v>
      </c>
      <c r="N4" s="180"/>
      <c r="O4" s="180"/>
      <c r="P4" s="181"/>
      <c r="Q4" s="179" t="s">
        <v>17</v>
      </c>
      <c r="R4" s="180"/>
      <c r="S4" s="180"/>
      <c r="T4" s="181"/>
      <c r="U4" s="144" t="s">
        <v>18</v>
      </c>
      <c r="V4" s="179" t="s">
        <v>19</v>
      </c>
      <c r="W4" s="180"/>
      <c r="X4" s="181"/>
      <c r="Y4" s="152" t="s">
        <v>20</v>
      </c>
      <c r="Z4" s="179" t="s">
        <v>21</v>
      </c>
      <c r="AA4" s="180"/>
      <c r="AB4" s="181"/>
      <c r="AC4" s="152" t="s">
        <v>22</v>
      </c>
      <c r="AD4" s="179" t="s">
        <v>23</v>
      </c>
      <c r="AE4" s="180"/>
      <c r="AF4" s="180"/>
      <c r="AG4" s="181"/>
      <c r="AH4" s="144" t="s">
        <v>24</v>
      </c>
      <c r="AI4" s="179" t="s">
        <v>25</v>
      </c>
      <c r="AJ4" s="180"/>
      <c r="AK4" s="181"/>
      <c r="AL4" s="144" t="s">
        <v>26</v>
      </c>
      <c r="AM4" s="179" t="s">
        <v>27</v>
      </c>
      <c r="AN4" s="180"/>
      <c r="AO4" s="180"/>
      <c r="AP4" s="181"/>
      <c r="AQ4" s="179" t="s">
        <v>28</v>
      </c>
      <c r="AR4" s="180"/>
      <c r="AS4" s="180"/>
      <c r="AT4" s="181"/>
      <c r="AU4" s="144" t="s">
        <v>29</v>
      </c>
      <c r="AV4" s="179" t="s">
        <v>30</v>
      </c>
      <c r="AW4" s="180"/>
      <c r="AX4" s="181"/>
      <c r="AY4" s="144" t="s">
        <v>31</v>
      </c>
      <c r="AZ4" s="179" t="s">
        <v>32</v>
      </c>
      <c r="BA4" s="180"/>
      <c r="BB4" s="180"/>
      <c r="BC4" s="181"/>
      <c r="BD4" s="172" t="s">
        <v>150</v>
      </c>
    </row>
    <row r="5" spans="1:62" ht="54" customHeight="1" x14ac:dyDescent="0.25">
      <c r="A5" s="175"/>
      <c r="B5" s="173"/>
      <c r="C5" s="175"/>
      <c r="D5" s="6" t="s">
        <v>34</v>
      </c>
      <c r="E5" s="6" t="s">
        <v>35</v>
      </c>
      <c r="F5" s="6" t="s">
        <v>36</v>
      </c>
      <c r="G5" s="6" t="s">
        <v>37</v>
      </c>
      <c r="H5" s="143"/>
      <c r="I5" s="7" t="s">
        <v>38</v>
      </c>
      <c r="J5" s="7" t="s">
        <v>39</v>
      </c>
      <c r="K5" s="6" t="s">
        <v>40</v>
      </c>
      <c r="L5" s="143"/>
      <c r="M5" s="7" t="s">
        <v>41</v>
      </c>
      <c r="N5" s="6" t="s">
        <v>42</v>
      </c>
      <c r="O5" s="6" t="s">
        <v>43</v>
      </c>
      <c r="P5" s="6" t="s">
        <v>44</v>
      </c>
      <c r="Q5" s="6" t="s">
        <v>34</v>
      </c>
      <c r="R5" s="6" t="s">
        <v>35</v>
      </c>
      <c r="S5" s="6" t="s">
        <v>36</v>
      </c>
      <c r="T5" s="6" t="s">
        <v>37</v>
      </c>
      <c r="U5" s="145"/>
      <c r="V5" s="6" t="s">
        <v>45</v>
      </c>
      <c r="W5" s="6" t="s">
        <v>46</v>
      </c>
      <c r="X5" s="6" t="s">
        <v>47</v>
      </c>
      <c r="Y5" s="153"/>
      <c r="Z5" s="6" t="s">
        <v>48</v>
      </c>
      <c r="AA5" s="6" t="s">
        <v>49</v>
      </c>
      <c r="AB5" s="6" t="s">
        <v>50</v>
      </c>
      <c r="AC5" s="153"/>
      <c r="AD5" s="8" t="s">
        <v>48</v>
      </c>
      <c r="AE5" s="8" t="s">
        <v>49</v>
      </c>
      <c r="AF5" s="6" t="s">
        <v>50</v>
      </c>
      <c r="AG5" s="6" t="s">
        <v>51</v>
      </c>
      <c r="AH5" s="145"/>
      <c r="AI5" s="6" t="s">
        <v>38</v>
      </c>
      <c r="AJ5" s="7" t="s">
        <v>39</v>
      </c>
      <c r="AK5" s="7" t="s">
        <v>40</v>
      </c>
      <c r="AL5" s="145"/>
      <c r="AM5" s="6" t="s">
        <v>52</v>
      </c>
      <c r="AN5" s="7" t="s">
        <v>53</v>
      </c>
      <c r="AO5" s="7" t="s">
        <v>54</v>
      </c>
      <c r="AP5" s="8" t="s">
        <v>55</v>
      </c>
      <c r="AQ5" s="6" t="s">
        <v>34</v>
      </c>
      <c r="AR5" s="7" t="s">
        <v>35</v>
      </c>
      <c r="AS5" s="6" t="s">
        <v>36</v>
      </c>
      <c r="AT5" s="6" t="s">
        <v>37</v>
      </c>
      <c r="AU5" s="145"/>
      <c r="AV5" s="6" t="s">
        <v>38</v>
      </c>
      <c r="AW5" s="6" t="s">
        <v>39</v>
      </c>
      <c r="AX5" s="6" t="s">
        <v>40</v>
      </c>
      <c r="AY5" s="145"/>
      <c r="AZ5" s="6" t="s">
        <v>41</v>
      </c>
      <c r="BA5" s="6" t="s">
        <v>42</v>
      </c>
      <c r="BB5" s="6" t="s">
        <v>43</v>
      </c>
      <c r="BC5" s="6" t="s">
        <v>56</v>
      </c>
      <c r="BD5" s="173"/>
    </row>
    <row r="6" spans="1:62" ht="14.45" customHeight="1" x14ac:dyDescent="0.25">
      <c r="A6" s="175"/>
      <c r="B6" s="173"/>
      <c r="C6" s="175"/>
      <c r="D6" s="149" t="s">
        <v>57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1"/>
      <c r="BD6" s="173"/>
    </row>
    <row r="7" spans="1:62" x14ac:dyDescent="0.25">
      <c r="A7" s="175"/>
      <c r="B7" s="173"/>
      <c r="C7" s="175"/>
      <c r="D7" s="9">
        <v>36</v>
      </c>
      <c r="E7" s="9">
        <v>37</v>
      </c>
      <c r="F7" s="9">
        <v>38</v>
      </c>
      <c r="G7" s="9">
        <v>39</v>
      </c>
      <c r="H7" s="10">
        <v>40</v>
      </c>
      <c r="I7" s="10">
        <v>41</v>
      </c>
      <c r="J7" s="10">
        <v>42</v>
      </c>
      <c r="K7" s="9">
        <v>43</v>
      </c>
      <c r="L7" s="10">
        <v>44</v>
      </c>
      <c r="M7" s="10">
        <v>45</v>
      </c>
      <c r="N7" s="9">
        <v>46</v>
      </c>
      <c r="O7" s="9">
        <v>47</v>
      </c>
      <c r="P7" s="10">
        <v>48</v>
      </c>
      <c r="Q7" s="10">
        <v>49</v>
      </c>
      <c r="R7" s="9">
        <v>50</v>
      </c>
      <c r="S7" s="10">
        <v>51</v>
      </c>
      <c r="T7" s="9">
        <v>52</v>
      </c>
      <c r="U7" s="9">
        <v>1</v>
      </c>
      <c r="V7" s="9">
        <v>2</v>
      </c>
      <c r="W7" s="9">
        <v>3</v>
      </c>
      <c r="X7" s="9">
        <v>4</v>
      </c>
      <c r="Y7" s="9">
        <v>5</v>
      </c>
      <c r="Z7" s="9">
        <v>6</v>
      </c>
      <c r="AA7" s="9">
        <v>7</v>
      </c>
      <c r="AB7" s="9">
        <v>8</v>
      </c>
      <c r="AC7" s="11">
        <v>9</v>
      </c>
      <c r="AD7" s="12">
        <f t="shared" ref="AD7:BC7" si="0">AC7+1</f>
        <v>10</v>
      </c>
      <c r="AE7" s="12">
        <f t="shared" si="0"/>
        <v>11</v>
      </c>
      <c r="AF7" s="9">
        <f t="shared" si="0"/>
        <v>12</v>
      </c>
      <c r="AG7" s="9">
        <f t="shared" si="0"/>
        <v>13</v>
      </c>
      <c r="AH7" s="10">
        <f t="shared" si="0"/>
        <v>14</v>
      </c>
      <c r="AI7" s="9">
        <f t="shared" si="0"/>
        <v>15</v>
      </c>
      <c r="AJ7" s="10">
        <f t="shared" si="0"/>
        <v>16</v>
      </c>
      <c r="AK7" s="10">
        <f t="shared" si="0"/>
        <v>17</v>
      </c>
      <c r="AL7" s="10">
        <f t="shared" si="0"/>
        <v>18</v>
      </c>
      <c r="AM7" s="9">
        <f t="shared" si="0"/>
        <v>19</v>
      </c>
      <c r="AN7" s="10">
        <f t="shared" si="0"/>
        <v>20</v>
      </c>
      <c r="AO7" s="10">
        <f t="shared" si="0"/>
        <v>21</v>
      </c>
      <c r="AP7" s="9">
        <f t="shared" si="0"/>
        <v>22</v>
      </c>
      <c r="AQ7" s="10">
        <f t="shared" si="0"/>
        <v>23</v>
      </c>
      <c r="AR7" s="10">
        <f t="shared" si="0"/>
        <v>24</v>
      </c>
      <c r="AS7" s="9">
        <f t="shared" si="0"/>
        <v>25</v>
      </c>
      <c r="AT7" s="9">
        <f t="shared" si="0"/>
        <v>26</v>
      </c>
      <c r="AU7" s="9">
        <f t="shared" si="0"/>
        <v>27</v>
      </c>
      <c r="AV7" s="9">
        <f t="shared" si="0"/>
        <v>28</v>
      </c>
      <c r="AW7" s="9">
        <f t="shared" si="0"/>
        <v>29</v>
      </c>
      <c r="AX7" s="9">
        <f t="shared" si="0"/>
        <v>30</v>
      </c>
      <c r="AY7" s="9">
        <f t="shared" si="0"/>
        <v>31</v>
      </c>
      <c r="AZ7" s="9">
        <f t="shared" si="0"/>
        <v>32</v>
      </c>
      <c r="BA7" s="9">
        <f t="shared" si="0"/>
        <v>33</v>
      </c>
      <c r="BB7" s="9">
        <f t="shared" si="0"/>
        <v>34</v>
      </c>
      <c r="BC7" s="9">
        <f t="shared" si="0"/>
        <v>35</v>
      </c>
      <c r="BD7" s="173"/>
    </row>
    <row r="8" spans="1:62" ht="14.45" customHeight="1" x14ac:dyDescent="0.25">
      <c r="A8" s="175"/>
      <c r="B8" s="173"/>
      <c r="C8" s="175"/>
      <c r="D8" s="149" t="s">
        <v>58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1"/>
      <c r="BD8" s="173"/>
    </row>
    <row r="9" spans="1:62" x14ac:dyDescent="0.25">
      <c r="A9" s="175"/>
      <c r="B9" s="174"/>
      <c r="C9" s="175"/>
      <c r="D9" s="9">
        <v>1</v>
      </c>
      <c r="E9" s="9">
        <v>2</v>
      </c>
      <c r="F9" s="9">
        <v>3</v>
      </c>
      <c r="G9" s="9">
        <v>4</v>
      </c>
      <c r="H9" s="10">
        <v>5</v>
      </c>
      <c r="I9" s="10">
        <v>6</v>
      </c>
      <c r="J9" s="10">
        <v>7</v>
      </c>
      <c r="K9" s="9">
        <v>8</v>
      </c>
      <c r="L9" s="10">
        <v>9</v>
      </c>
      <c r="M9" s="10">
        <v>10</v>
      </c>
      <c r="N9" s="9">
        <v>11</v>
      </c>
      <c r="O9" s="9">
        <v>12</v>
      </c>
      <c r="P9" s="10">
        <v>13</v>
      </c>
      <c r="Q9" s="10">
        <v>14</v>
      </c>
      <c r="R9" s="9">
        <v>15</v>
      </c>
      <c r="S9" s="10">
        <v>16</v>
      </c>
      <c r="T9" s="9">
        <v>17</v>
      </c>
      <c r="U9" s="9">
        <f>T9+1</f>
        <v>18</v>
      </c>
      <c r="V9" s="9">
        <f>U9+1</f>
        <v>19</v>
      </c>
      <c r="W9" s="9">
        <f>V9+1</f>
        <v>20</v>
      </c>
      <c r="X9" s="9">
        <f>W9+1</f>
        <v>21</v>
      </c>
      <c r="Y9" s="9">
        <v>22</v>
      </c>
      <c r="Z9" s="9">
        <f t="shared" ref="Z9:BC9" si="1">Y9+1</f>
        <v>23</v>
      </c>
      <c r="AA9" s="9">
        <f t="shared" si="1"/>
        <v>24</v>
      </c>
      <c r="AB9" s="9">
        <f t="shared" si="1"/>
        <v>25</v>
      </c>
      <c r="AC9" s="11">
        <f t="shared" si="1"/>
        <v>26</v>
      </c>
      <c r="AD9" s="12">
        <f t="shared" si="1"/>
        <v>27</v>
      </c>
      <c r="AE9" s="12">
        <f t="shared" si="1"/>
        <v>28</v>
      </c>
      <c r="AF9" s="9">
        <f t="shared" si="1"/>
        <v>29</v>
      </c>
      <c r="AG9" s="9">
        <f t="shared" si="1"/>
        <v>30</v>
      </c>
      <c r="AH9" s="10">
        <f t="shared" si="1"/>
        <v>31</v>
      </c>
      <c r="AI9" s="9">
        <f t="shared" si="1"/>
        <v>32</v>
      </c>
      <c r="AJ9" s="10">
        <f t="shared" si="1"/>
        <v>33</v>
      </c>
      <c r="AK9" s="10">
        <f t="shared" si="1"/>
        <v>34</v>
      </c>
      <c r="AL9" s="10">
        <f t="shared" si="1"/>
        <v>35</v>
      </c>
      <c r="AM9" s="9">
        <f t="shared" si="1"/>
        <v>36</v>
      </c>
      <c r="AN9" s="10">
        <f t="shared" si="1"/>
        <v>37</v>
      </c>
      <c r="AO9" s="10">
        <f t="shared" si="1"/>
        <v>38</v>
      </c>
      <c r="AP9" s="9">
        <f t="shared" si="1"/>
        <v>39</v>
      </c>
      <c r="AQ9" s="10">
        <f t="shared" si="1"/>
        <v>40</v>
      </c>
      <c r="AR9" s="10">
        <f t="shared" si="1"/>
        <v>41</v>
      </c>
      <c r="AS9" s="9">
        <f t="shared" si="1"/>
        <v>42</v>
      </c>
      <c r="AT9" s="9">
        <f t="shared" si="1"/>
        <v>43</v>
      </c>
      <c r="AU9" s="9">
        <f t="shared" si="1"/>
        <v>44</v>
      </c>
      <c r="AV9" s="9">
        <f t="shared" si="1"/>
        <v>45</v>
      </c>
      <c r="AW9" s="9">
        <f t="shared" si="1"/>
        <v>46</v>
      </c>
      <c r="AX9" s="9">
        <f t="shared" si="1"/>
        <v>47</v>
      </c>
      <c r="AY9" s="9">
        <f t="shared" si="1"/>
        <v>48</v>
      </c>
      <c r="AZ9" s="9">
        <f t="shared" si="1"/>
        <v>49</v>
      </c>
      <c r="BA9" s="9">
        <f t="shared" si="1"/>
        <v>50</v>
      </c>
      <c r="BB9" s="9">
        <f t="shared" si="1"/>
        <v>51</v>
      </c>
      <c r="BC9" s="9">
        <f t="shared" si="1"/>
        <v>52</v>
      </c>
      <c r="BD9" s="174"/>
    </row>
    <row r="10" spans="1:62" s="84" customFormat="1" ht="30" customHeight="1" x14ac:dyDescent="0.2">
      <c r="A10" s="154" t="s">
        <v>59</v>
      </c>
      <c r="B10" s="87" t="s">
        <v>60</v>
      </c>
      <c r="C10" s="87" t="s">
        <v>161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2"/>
      <c r="BE10" s="94"/>
      <c r="BF10" s="94"/>
      <c r="BG10" s="43"/>
      <c r="BH10" s="43"/>
      <c r="BI10" s="83"/>
      <c r="BJ10" s="96"/>
    </row>
    <row r="11" spans="1:62" s="96" customFormat="1" ht="30" customHeight="1" x14ac:dyDescent="0.2">
      <c r="A11" s="154"/>
      <c r="B11" s="88" t="s">
        <v>63</v>
      </c>
      <c r="C11" s="89" t="s">
        <v>64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91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2"/>
      <c r="AN11" s="92"/>
      <c r="AO11" s="92"/>
      <c r="AP11" s="92"/>
      <c r="AQ11" s="92"/>
      <c r="AR11" s="92"/>
      <c r="AS11" s="92"/>
      <c r="AT11" s="90" t="s">
        <v>151</v>
      </c>
      <c r="AU11" s="90"/>
      <c r="AV11" s="90"/>
      <c r="AW11" s="90"/>
      <c r="AX11" s="90"/>
      <c r="AY11" s="90"/>
      <c r="AZ11" s="90"/>
      <c r="BA11" s="90"/>
      <c r="BB11" s="90"/>
      <c r="BC11" s="90"/>
      <c r="BD11" s="93" t="s">
        <v>152</v>
      </c>
      <c r="BE11" s="94"/>
      <c r="BF11" s="94"/>
      <c r="BG11" s="41"/>
      <c r="BH11" s="41"/>
      <c r="BI11" s="95"/>
    </row>
    <row r="12" spans="1:62" s="96" customFormat="1" ht="30" customHeight="1" x14ac:dyDescent="0.2">
      <c r="A12" s="154"/>
      <c r="B12" s="88" t="s">
        <v>65</v>
      </c>
      <c r="C12" s="89" t="s">
        <v>66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0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3"/>
      <c r="BE12" s="94"/>
      <c r="BF12" s="94"/>
      <c r="BG12" s="41"/>
      <c r="BH12" s="41"/>
      <c r="BI12" s="95"/>
    </row>
    <row r="13" spans="1:62" s="96" customFormat="1" ht="30" customHeight="1" x14ac:dyDescent="0.2">
      <c r="A13" s="154"/>
      <c r="B13" s="88" t="s">
        <v>67</v>
      </c>
      <c r="C13" s="89" t="s">
        <v>68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 t="s">
        <v>153</v>
      </c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3" t="s">
        <v>154</v>
      </c>
      <c r="BE13" s="94"/>
      <c r="BF13" s="94"/>
      <c r="BG13" s="41"/>
      <c r="BH13" s="41"/>
      <c r="BI13" s="95"/>
    </row>
    <row r="14" spans="1:62" s="96" customFormat="1" ht="30" customHeight="1" x14ac:dyDescent="0.2">
      <c r="A14" s="154"/>
      <c r="B14" s="88" t="s">
        <v>69</v>
      </c>
      <c r="C14" s="97" t="s">
        <v>72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 t="s">
        <v>153</v>
      </c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3" t="s">
        <v>154</v>
      </c>
      <c r="BE14" s="94"/>
      <c r="BF14" s="94"/>
      <c r="BG14" s="41"/>
      <c r="BH14" s="41"/>
      <c r="BI14" s="95"/>
    </row>
    <row r="15" spans="1:62" s="96" customFormat="1" ht="30" customHeight="1" x14ac:dyDescent="0.2">
      <c r="A15" s="154"/>
      <c r="B15" s="88" t="s">
        <v>71</v>
      </c>
      <c r="C15" s="97" t="s">
        <v>74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 t="s">
        <v>156</v>
      </c>
      <c r="T15" s="90"/>
      <c r="U15" s="91"/>
      <c r="V15" s="91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 t="s">
        <v>153</v>
      </c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3" t="s">
        <v>157</v>
      </c>
      <c r="BE15" s="94"/>
      <c r="BF15" s="94"/>
      <c r="BG15" s="41"/>
      <c r="BH15" s="41"/>
      <c r="BI15" s="95"/>
    </row>
    <row r="16" spans="1:62" s="96" customFormat="1" ht="30" customHeight="1" x14ac:dyDescent="0.2">
      <c r="A16" s="154"/>
      <c r="B16" s="88" t="s">
        <v>73</v>
      </c>
      <c r="C16" s="89" t="s">
        <v>76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0"/>
      <c r="U16" s="91"/>
      <c r="V16" s="91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 t="s">
        <v>153</v>
      </c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3" t="s">
        <v>154</v>
      </c>
      <c r="BE16" s="94"/>
      <c r="BF16" s="94"/>
      <c r="BG16" s="41"/>
      <c r="BH16" s="41"/>
      <c r="BI16" s="95"/>
    </row>
    <row r="17" spans="1:62" s="96" customFormat="1" ht="30" customHeight="1" x14ac:dyDescent="0.2">
      <c r="A17" s="154"/>
      <c r="B17" s="88" t="s">
        <v>75</v>
      </c>
      <c r="C17" s="89" t="s">
        <v>188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 t="s">
        <v>153</v>
      </c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3" t="s">
        <v>154</v>
      </c>
      <c r="BE17" s="94"/>
      <c r="BF17" s="94"/>
      <c r="BG17" s="41"/>
      <c r="BH17" s="41"/>
      <c r="BI17" s="95"/>
    </row>
    <row r="18" spans="1:62" s="96" customFormat="1" ht="30" customHeight="1" x14ac:dyDescent="0.2">
      <c r="A18" s="154"/>
      <c r="B18" s="88" t="s">
        <v>77</v>
      </c>
      <c r="C18" s="97" t="s">
        <v>187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3"/>
      <c r="BE18" s="94"/>
      <c r="BF18" s="94"/>
      <c r="BG18" s="41"/>
      <c r="BH18" s="41"/>
      <c r="BI18" s="95"/>
    </row>
    <row r="19" spans="1:62" s="96" customFormat="1" ht="30" customHeight="1" x14ac:dyDescent="0.2">
      <c r="A19" s="154"/>
      <c r="B19" s="88" t="s">
        <v>78</v>
      </c>
      <c r="C19" s="97" t="s">
        <v>189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8"/>
      <c r="Q19" s="98"/>
      <c r="R19" s="98"/>
      <c r="S19" s="91" t="s">
        <v>153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9"/>
      <c r="AR19" s="99"/>
      <c r="AS19" s="99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3" t="s">
        <v>154</v>
      </c>
      <c r="BE19" s="94"/>
      <c r="BF19" s="94"/>
      <c r="BG19" s="41"/>
      <c r="BH19" s="41"/>
      <c r="BI19" s="95"/>
    </row>
    <row r="20" spans="1:62" s="96" customFormat="1" ht="30" customHeight="1" x14ac:dyDescent="0.2">
      <c r="A20" s="154"/>
      <c r="B20" s="88" t="s">
        <v>79</v>
      </c>
      <c r="C20" s="97" t="s">
        <v>80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8"/>
      <c r="Q20" s="98"/>
      <c r="R20" s="98"/>
      <c r="S20" s="91" t="s">
        <v>153</v>
      </c>
      <c r="T20" s="91"/>
      <c r="U20" s="91"/>
      <c r="V20" s="91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3" t="s">
        <v>154</v>
      </c>
      <c r="BE20" s="94"/>
      <c r="BF20" s="94"/>
      <c r="BG20" s="41"/>
      <c r="BH20" s="41"/>
      <c r="BI20" s="95"/>
    </row>
    <row r="21" spans="1:62" s="96" customFormat="1" ht="30" customHeight="1" x14ac:dyDescent="0.2">
      <c r="A21" s="154"/>
      <c r="B21" s="91" t="s">
        <v>81</v>
      </c>
      <c r="C21" s="97" t="s">
        <v>181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 t="s">
        <v>153</v>
      </c>
      <c r="P21" s="91"/>
      <c r="Q21" s="91"/>
      <c r="R21" s="91"/>
      <c r="S21" s="91"/>
      <c r="T21" s="91"/>
      <c r="U21" s="91"/>
      <c r="V21" s="91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00"/>
      <c r="AS21" s="10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3" t="s">
        <v>154</v>
      </c>
      <c r="BE21" s="94"/>
      <c r="BF21" s="94"/>
      <c r="BG21" s="41"/>
      <c r="BH21" s="41"/>
      <c r="BI21" s="95"/>
    </row>
    <row r="22" spans="1:62" s="96" customFormat="1" ht="30" customHeight="1" x14ac:dyDescent="0.2">
      <c r="A22" s="154"/>
      <c r="B22" s="91" t="s">
        <v>190</v>
      </c>
      <c r="C22" s="97" t="s">
        <v>93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1"/>
      <c r="U22" s="91"/>
      <c r="V22" s="91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 t="s">
        <v>153</v>
      </c>
      <c r="AO22" s="99"/>
      <c r="AP22" s="99"/>
      <c r="AQ22" s="99"/>
      <c r="AR22" s="99"/>
      <c r="AS22" s="99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3" t="s">
        <v>154</v>
      </c>
      <c r="BE22" s="94"/>
      <c r="BF22" s="94"/>
      <c r="BG22" s="41"/>
      <c r="BH22" s="41"/>
      <c r="BI22" s="95"/>
    </row>
    <row r="23" spans="1:62" s="96" customFormat="1" ht="30" customHeight="1" x14ac:dyDescent="0.2">
      <c r="A23" s="154"/>
      <c r="B23" s="91" t="s">
        <v>82</v>
      </c>
      <c r="C23" s="89" t="s">
        <v>70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2"/>
      <c r="Q23" s="92"/>
      <c r="R23" s="92"/>
      <c r="S23" s="92"/>
      <c r="T23" s="91" t="s">
        <v>151</v>
      </c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8"/>
      <c r="AT23" s="90" t="s">
        <v>151</v>
      </c>
      <c r="AU23" s="90"/>
      <c r="AV23" s="90"/>
      <c r="AW23" s="90"/>
      <c r="AX23" s="90"/>
      <c r="AY23" s="90"/>
      <c r="AZ23" s="90"/>
      <c r="BA23" s="90"/>
      <c r="BB23" s="90"/>
      <c r="BC23" s="90"/>
      <c r="BD23" s="93" t="s">
        <v>155</v>
      </c>
      <c r="BE23" s="94"/>
      <c r="BF23" s="94"/>
      <c r="BG23" s="41"/>
      <c r="BH23" s="41"/>
      <c r="BI23" s="95"/>
    </row>
    <row r="24" spans="1:62" s="96" customFormat="1" ht="30" customHeight="1" x14ac:dyDescent="0.2">
      <c r="A24" s="154"/>
      <c r="B24" s="91" t="s">
        <v>84</v>
      </c>
      <c r="C24" s="89" t="s">
        <v>83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3"/>
      <c r="BE24" s="94"/>
      <c r="BF24" s="94"/>
      <c r="BG24" s="41"/>
      <c r="BH24" s="41"/>
      <c r="BI24" s="95"/>
    </row>
    <row r="25" spans="1:62" s="96" customFormat="1" ht="30" customHeight="1" x14ac:dyDescent="0.2">
      <c r="A25" s="154"/>
      <c r="B25" s="91" t="s">
        <v>85</v>
      </c>
      <c r="C25" s="97" t="s">
        <v>186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0"/>
      <c r="T25" s="91" t="s">
        <v>151</v>
      </c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8"/>
      <c r="AS25" s="98"/>
      <c r="AT25" s="90" t="s">
        <v>151</v>
      </c>
      <c r="AU25" s="90"/>
      <c r="AV25" s="90"/>
      <c r="AW25" s="90"/>
      <c r="AX25" s="90"/>
      <c r="AY25" s="90"/>
      <c r="AZ25" s="90"/>
      <c r="BA25" s="90"/>
      <c r="BB25" s="90"/>
      <c r="BC25" s="90"/>
      <c r="BD25" s="93" t="s">
        <v>155</v>
      </c>
      <c r="BE25" s="94"/>
      <c r="BF25" s="94"/>
      <c r="BG25" s="41"/>
      <c r="BH25" s="41"/>
      <c r="BI25" s="95"/>
    </row>
    <row r="26" spans="1:62" s="96" customFormat="1" ht="47.25" customHeight="1" x14ac:dyDescent="0.2">
      <c r="A26" s="154"/>
      <c r="B26" s="91" t="s">
        <v>173</v>
      </c>
      <c r="C26" s="97" t="s">
        <v>86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9"/>
      <c r="AR26" s="99"/>
      <c r="AS26" s="99" t="s">
        <v>153</v>
      </c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3" t="s">
        <v>154</v>
      </c>
      <c r="BE26" s="94"/>
      <c r="BF26" s="94"/>
      <c r="BG26" s="41"/>
      <c r="BH26" s="41"/>
      <c r="BI26" s="95"/>
    </row>
    <row r="27" spans="1:62" s="84" customFormat="1" ht="30" customHeight="1" x14ac:dyDescent="0.2">
      <c r="A27" s="154"/>
      <c r="B27" s="101" t="s">
        <v>162</v>
      </c>
      <c r="C27" s="101" t="s">
        <v>163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82"/>
      <c r="BE27" s="94"/>
      <c r="BF27" s="94"/>
      <c r="BG27" s="43"/>
      <c r="BH27" s="43"/>
      <c r="BI27" s="83"/>
      <c r="BJ27" s="96"/>
    </row>
    <row r="28" spans="1:62" s="96" customFormat="1" ht="30" customHeight="1" x14ac:dyDescent="0.2">
      <c r="A28" s="154"/>
      <c r="B28" s="88" t="s">
        <v>105</v>
      </c>
      <c r="C28" s="97" t="s">
        <v>204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8"/>
      <c r="AP28" s="98"/>
      <c r="AQ28" s="98"/>
      <c r="AR28" s="91"/>
      <c r="AS28" s="91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3"/>
      <c r="BE28" s="94"/>
      <c r="BF28" s="94"/>
      <c r="BG28" s="41"/>
      <c r="BH28" s="41"/>
      <c r="BI28" s="95"/>
    </row>
    <row r="29" spans="1:62" s="84" customFormat="1" ht="30" customHeight="1" x14ac:dyDescent="0.2">
      <c r="A29" s="154"/>
      <c r="B29" s="182" t="s">
        <v>158</v>
      </c>
      <c r="C29" s="183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>
        <v>1</v>
      </c>
      <c r="P29" s="82"/>
      <c r="Q29" s="82"/>
      <c r="R29" s="82"/>
      <c r="S29" s="82">
        <v>3</v>
      </c>
      <c r="T29" s="82">
        <v>2</v>
      </c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>
        <v>1</v>
      </c>
      <c r="AO29" s="82"/>
      <c r="AP29" s="82"/>
      <c r="AQ29" s="82"/>
      <c r="AR29" s="82"/>
      <c r="AS29" s="82">
        <v>6</v>
      </c>
      <c r="AT29" s="82">
        <v>3</v>
      </c>
      <c r="AU29" s="82"/>
      <c r="AV29" s="82"/>
      <c r="AW29" s="82"/>
      <c r="AX29" s="82"/>
      <c r="AY29" s="82"/>
      <c r="AZ29" s="82"/>
      <c r="BA29" s="82"/>
      <c r="BB29" s="82"/>
      <c r="BC29" s="82"/>
      <c r="BD29" s="82" t="s">
        <v>237</v>
      </c>
      <c r="BE29" s="94"/>
      <c r="BF29" s="94"/>
      <c r="BG29" s="43"/>
      <c r="BH29" s="43"/>
      <c r="BI29" s="83"/>
      <c r="BJ29" s="96"/>
    </row>
    <row r="31" spans="1:62" x14ac:dyDescent="0.25">
      <c r="BG31" s="41"/>
      <c r="BH31" s="41"/>
      <c r="BI31" s="41"/>
    </row>
  </sheetData>
  <mergeCells count="29">
    <mergeCell ref="B29:C29"/>
    <mergeCell ref="AZ4:BC4"/>
    <mergeCell ref="BD4:BD9"/>
    <mergeCell ref="D6:BC6"/>
    <mergeCell ref="D8:BC8"/>
    <mergeCell ref="AV4:AX4"/>
    <mergeCell ref="AY4:AY5"/>
    <mergeCell ref="V4:X4"/>
    <mergeCell ref="A10:A29"/>
    <mergeCell ref="AL4:AL5"/>
    <mergeCell ref="AM4:AP4"/>
    <mergeCell ref="AQ4:AT4"/>
    <mergeCell ref="AU4:AU5"/>
    <mergeCell ref="Y4:Y5"/>
    <mergeCell ref="Z4:AB4"/>
    <mergeCell ref="AC4:AC5"/>
    <mergeCell ref="AD4:AG4"/>
    <mergeCell ref="AH4:AH5"/>
    <mergeCell ref="AI4:AK4"/>
    <mergeCell ref="I4:K4"/>
    <mergeCell ref="L4:L5"/>
    <mergeCell ref="M4:P4"/>
    <mergeCell ref="Q4:T4"/>
    <mergeCell ref="U4:U5"/>
    <mergeCell ref="A4:A9"/>
    <mergeCell ref="B4:B9"/>
    <mergeCell ref="C4:C9"/>
    <mergeCell ref="D4:G4"/>
    <mergeCell ref="H4:H5"/>
  </mergeCells>
  <pageMargins left="0.7" right="0.7" top="0.75" bottom="0.75" header="0.3" footer="0.3"/>
  <pageSetup paperSize="9" scale="5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6"/>
  <sheetViews>
    <sheetView zoomScaleNormal="100" workbookViewId="0"/>
  </sheetViews>
  <sheetFormatPr defaultColWidth="8.85546875" defaultRowHeight="15" x14ac:dyDescent="0.25"/>
  <cols>
    <col min="1" max="1" width="4.85546875" style="36" customWidth="1"/>
    <col min="2" max="2" width="10.85546875" style="36" customWidth="1"/>
    <col min="3" max="3" width="32.5703125" style="36" customWidth="1"/>
    <col min="4" max="30" width="3.28515625" style="36" customWidth="1"/>
    <col min="31" max="32" width="3.28515625" style="37" customWidth="1"/>
    <col min="33" max="55" width="3.28515625" style="36" customWidth="1"/>
    <col min="56" max="56" width="17.5703125" style="26" customWidth="1"/>
    <col min="57" max="57" width="6.85546875" style="68" customWidth="1"/>
    <col min="58" max="58" width="7.5703125" style="68" customWidth="1"/>
    <col min="59" max="59" width="9.28515625" style="37" customWidth="1"/>
    <col min="60" max="60" width="10.42578125" style="37" customWidth="1"/>
    <col min="61" max="61" width="13.140625" style="37" customWidth="1"/>
    <col min="62" max="63" width="8.85546875" style="37"/>
    <col min="64" max="16384" width="8.85546875" style="36"/>
  </cols>
  <sheetData>
    <row r="1" spans="1:63" ht="27" customHeight="1" x14ac:dyDescent="0.25"/>
    <row r="2" spans="1:63" ht="77.25" customHeight="1" x14ac:dyDescent="0.25">
      <c r="A2" s="172" t="s">
        <v>8</v>
      </c>
      <c r="B2" s="172" t="s">
        <v>9</v>
      </c>
      <c r="C2" s="172" t="s">
        <v>10</v>
      </c>
      <c r="D2" s="176" t="s">
        <v>12</v>
      </c>
      <c r="E2" s="177"/>
      <c r="F2" s="177"/>
      <c r="G2" s="178"/>
      <c r="H2" s="142" t="s">
        <v>13</v>
      </c>
      <c r="I2" s="180" t="s">
        <v>14</v>
      </c>
      <c r="J2" s="180"/>
      <c r="K2" s="181"/>
      <c r="L2" s="142" t="s">
        <v>15</v>
      </c>
      <c r="M2" s="180" t="s">
        <v>16</v>
      </c>
      <c r="N2" s="180"/>
      <c r="O2" s="180"/>
      <c r="P2" s="181"/>
      <c r="Q2" s="179" t="s">
        <v>17</v>
      </c>
      <c r="R2" s="180"/>
      <c r="S2" s="180"/>
      <c r="T2" s="181"/>
      <c r="U2" s="144" t="s">
        <v>18</v>
      </c>
      <c r="V2" s="179" t="s">
        <v>19</v>
      </c>
      <c r="W2" s="180"/>
      <c r="X2" s="181"/>
      <c r="Y2" s="152" t="s">
        <v>20</v>
      </c>
      <c r="Z2" s="179" t="s">
        <v>21</v>
      </c>
      <c r="AA2" s="180"/>
      <c r="AB2" s="181"/>
      <c r="AC2" s="152" t="s">
        <v>22</v>
      </c>
      <c r="AD2" s="179" t="s">
        <v>23</v>
      </c>
      <c r="AE2" s="180"/>
      <c r="AF2" s="180"/>
      <c r="AG2" s="181"/>
      <c r="AH2" s="144" t="s">
        <v>24</v>
      </c>
      <c r="AI2" s="179" t="s">
        <v>25</v>
      </c>
      <c r="AJ2" s="180"/>
      <c r="AK2" s="181"/>
      <c r="AL2" s="144" t="s">
        <v>26</v>
      </c>
      <c r="AM2" s="179" t="s">
        <v>27</v>
      </c>
      <c r="AN2" s="180"/>
      <c r="AO2" s="180"/>
      <c r="AP2" s="181"/>
      <c r="AQ2" s="179" t="s">
        <v>28</v>
      </c>
      <c r="AR2" s="180"/>
      <c r="AS2" s="180"/>
      <c r="AT2" s="181"/>
      <c r="AU2" s="144" t="s">
        <v>29</v>
      </c>
      <c r="AV2" s="179" t="s">
        <v>30</v>
      </c>
      <c r="AW2" s="180"/>
      <c r="AX2" s="181"/>
      <c r="AY2" s="144" t="s">
        <v>31</v>
      </c>
      <c r="AZ2" s="179" t="s">
        <v>32</v>
      </c>
      <c r="BA2" s="180"/>
      <c r="BB2" s="180"/>
      <c r="BC2" s="181"/>
      <c r="BD2" s="172" t="s">
        <v>150</v>
      </c>
      <c r="BE2" s="63"/>
      <c r="BF2" s="63"/>
    </row>
    <row r="3" spans="1:63" ht="26.25" customHeight="1" x14ac:dyDescent="0.25">
      <c r="A3" s="173"/>
      <c r="B3" s="173"/>
      <c r="C3" s="173"/>
      <c r="D3" s="6" t="s">
        <v>34</v>
      </c>
      <c r="E3" s="6" t="s">
        <v>35</v>
      </c>
      <c r="F3" s="6" t="s">
        <v>36</v>
      </c>
      <c r="G3" s="6" t="s">
        <v>37</v>
      </c>
      <c r="H3" s="143"/>
      <c r="I3" s="7" t="s">
        <v>38</v>
      </c>
      <c r="J3" s="7" t="s">
        <v>39</v>
      </c>
      <c r="K3" s="6" t="s">
        <v>40</v>
      </c>
      <c r="L3" s="143"/>
      <c r="M3" s="7" t="s">
        <v>41</v>
      </c>
      <c r="N3" s="6" t="s">
        <v>42</v>
      </c>
      <c r="O3" s="6" t="s">
        <v>43</v>
      </c>
      <c r="P3" s="6" t="s">
        <v>44</v>
      </c>
      <c r="Q3" s="6" t="s">
        <v>34</v>
      </c>
      <c r="R3" s="6" t="s">
        <v>35</v>
      </c>
      <c r="S3" s="6" t="s">
        <v>36</v>
      </c>
      <c r="T3" s="6" t="s">
        <v>37</v>
      </c>
      <c r="U3" s="145"/>
      <c r="V3" s="6" t="s">
        <v>45</v>
      </c>
      <c r="W3" s="6" t="s">
        <v>46</v>
      </c>
      <c r="X3" s="6" t="s">
        <v>47</v>
      </c>
      <c r="Y3" s="153"/>
      <c r="Z3" s="6" t="s">
        <v>48</v>
      </c>
      <c r="AA3" s="6" t="s">
        <v>49</v>
      </c>
      <c r="AB3" s="6" t="s">
        <v>50</v>
      </c>
      <c r="AC3" s="153"/>
      <c r="AD3" s="8" t="s">
        <v>48</v>
      </c>
      <c r="AE3" s="8" t="s">
        <v>49</v>
      </c>
      <c r="AF3" s="6" t="s">
        <v>50</v>
      </c>
      <c r="AG3" s="6" t="s">
        <v>51</v>
      </c>
      <c r="AH3" s="145"/>
      <c r="AI3" s="6" t="s">
        <v>38</v>
      </c>
      <c r="AJ3" s="7" t="s">
        <v>39</v>
      </c>
      <c r="AK3" s="7" t="s">
        <v>40</v>
      </c>
      <c r="AL3" s="145"/>
      <c r="AM3" s="6" t="s">
        <v>52</v>
      </c>
      <c r="AN3" s="7" t="s">
        <v>53</v>
      </c>
      <c r="AO3" s="7" t="s">
        <v>54</v>
      </c>
      <c r="AP3" s="8" t="s">
        <v>55</v>
      </c>
      <c r="AQ3" s="6" t="s">
        <v>34</v>
      </c>
      <c r="AR3" s="7" t="s">
        <v>35</v>
      </c>
      <c r="AS3" s="6" t="s">
        <v>36</v>
      </c>
      <c r="AT3" s="6" t="s">
        <v>37</v>
      </c>
      <c r="AU3" s="145"/>
      <c r="AV3" s="6" t="s">
        <v>38</v>
      </c>
      <c r="AW3" s="6" t="s">
        <v>39</v>
      </c>
      <c r="AX3" s="6" t="s">
        <v>40</v>
      </c>
      <c r="AY3" s="145"/>
      <c r="AZ3" s="6" t="s">
        <v>41</v>
      </c>
      <c r="BA3" s="6" t="s">
        <v>42</v>
      </c>
      <c r="BB3" s="6" t="s">
        <v>43</v>
      </c>
      <c r="BC3" s="6" t="s">
        <v>56</v>
      </c>
      <c r="BD3" s="173"/>
      <c r="BE3" s="63"/>
      <c r="BF3" s="63"/>
    </row>
    <row r="4" spans="1:63" x14ac:dyDescent="0.25">
      <c r="A4" s="173"/>
      <c r="B4" s="173"/>
      <c r="C4" s="173"/>
      <c r="D4" s="168" t="s">
        <v>90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73"/>
      <c r="BE4" s="63"/>
      <c r="BF4" s="63"/>
    </row>
    <row r="5" spans="1:63" x14ac:dyDescent="0.25">
      <c r="A5" s="173"/>
      <c r="B5" s="173"/>
      <c r="C5" s="173"/>
      <c r="D5" s="28">
        <v>35</v>
      </c>
      <c r="E5" s="28">
        <v>36</v>
      </c>
      <c r="F5" s="28">
        <v>37</v>
      </c>
      <c r="G5" s="28">
        <v>38</v>
      </c>
      <c r="H5" s="28">
        <v>39</v>
      </c>
      <c r="I5" s="28">
        <v>40</v>
      </c>
      <c r="J5" s="28">
        <v>41</v>
      </c>
      <c r="K5" s="28">
        <v>42</v>
      </c>
      <c r="L5" s="28">
        <v>43</v>
      </c>
      <c r="M5" s="28">
        <v>44</v>
      </c>
      <c r="N5" s="28">
        <v>45</v>
      </c>
      <c r="O5" s="28">
        <v>46</v>
      </c>
      <c r="P5" s="28">
        <v>47</v>
      </c>
      <c r="Q5" s="28">
        <v>48</v>
      </c>
      <c r="R5" s="28">
        <v>49</v>
      </c>
      <c r="S5" s="28">
        <v>50</v>
      </c>
      <c r="T5" s="28">
        <v>51</v>
      </c>
      <c r="U5" s="28">
        <v>52</v>
      </c>
      <c r="V5" s="28">
        <v>1</v>
      </c>
      <c r="W5" s="28">
        <v>2</v>
      </c>
      <c r="X5" s="28">
        <v>3</v>
      </c>
      <c r="Y5" s="28">
        <v>4</v>
      </c>
      <c r="Z5" s="28">
        <v>5</v>
      </c>
      <c r="AA5" s="28">
        <v>6</v>
      </c>
      <c r="AB5" s="28">
        <v>7</v>
      </c>
      <c r="AC5" s="28">
        <v>8</v>
      </c>
      <c r="AD5" s="28">
        <v>9</v>
      </c>
      <c r="AE5" s="29">
        <v>10</v>
      </c>
      <c r="AF5" s="29">
        <v>11</v>
      </c>
      <c r="AG5" s="28">
        <v>12</v>
      </c>
      <c r="AH5" s="28">
        <v>13</v>
      </c>
      <c r="AI5" s="28">
        <v>14</v>
      </c>
      <c r="AJ5" s="28">
        <v>15</v>
      </c>
      <c r="AK5" s="28">
        <v>16</v>
      </c>
      <c r="AL5" s="28">
        <v>17</v>
      </c>
      <c r="AM5" s="28">
        <v>18</v>
      </c>
      <c r="AN5" s="28">
        <v>19</v>
      </c>
      <c r="AO5" s="28">
        <v>20</v>
      </c>
      <c r="AP5" s="28">
        <v>21</v>
      </c>
      <c r="AQ5" s="28">
        <v>22</v>
      </c>
      <c r="AR5" s="28">
        <v>23</v>
      </c>
      <c r="AS5" s="28">
        <v>24</v>
      </c>
      <c r="AT5" s="28">
        <v>25</v>
      </c>
      <c r="AU5" s="28">
        <v>26</v>
      </c>
      <c r="AV5" s="28">
        <v>27</v>
      </c>
      <c r="AW5" s="28">
        <v>28</v>
      </c>
      <c r="AX5" s="28">
        <v>29</v>
      </c>
      <c r="AY5" s="28">
        <v>30</v>
      </c>
      <c r="AZ5" s="28">
        <v>31</v>
      </c>
      <c r="BA5" s="28">
        <v>32</v>
      </c>
      <c r="BB5" s="28">
        <v>33</v>
      </c>
      <c r="BC5" s="28">
        <v>34</v>
      </c>
      <c r="BD5" s="173"/>
      <c r="BE5" s="63"/>
      <c r="BF5" s="63"/>
    </row>
    <row r="6" spans="1:63" x14ac:dyDescent="0.25">
      <c r="A6" s="173"/>
      <c r="B6" s="173"/>
      <c r="C6" s="173"/>
      <c r="D6" s="170" t="s">
        <v>91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3"/>
      <c r="BE6" s="63"/>
      <c r="BF6" s="63"/>
    </row>
    <row r="7" spans="1:63" ht="18.75" customHeight="1" x14ac:dyDescent="0.25">
      <c r="A7" s="174"/>
      <c r="B7" s="174"/>
      <c r="C7" s="174"/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  <c r="AR7" s="29">
        <v>41</v>
      </c>
      <c r="AS7" s="29">
        <v>42</v>
      </c>
      <c r="AT7" s="29">
        <v>43</v>
      </c>
      <c r="AU7" s="29">
        <v>44</v>
      </c>
      <c r="AV7" s="29">
        <v>45</v>
      </c>
      <c r="AW7" s="29">
        <v>46</v>
      </c>
      <c r="AX7" s="29">
        <v>47</v>
      </c>
      <c r="AY7" s="29">
        <v>48</v>
      </c>
      <c r="AZ7" s="29">
        <v>49</v>
      </c>
      <c r="BA7" s="29">
        <v>50</v>
      </c>
      <c r="BB7" s="29">
        <v>51</v>
      </c>
      <c r="BC7" s="29">
        <v>52</v>
      </c>
      <c r="BD7" s="174"/>
      <c r="BE7" s="63"/>
      <c r="BF7" s="63"/>
    </row>
    <row r="8" spans="1:63" ht="24.95" customHeight="1" x14ac:dyDescent="0.25">
      <c r="A8" s="172" t="s">
        <v>92</v>
      </c>
      <c r="B8" s="77" t="s">
        <v>60</v>
      </c>
      <c r="C8" s="77" t="s">
        <v>161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4"/>
      <c r="BE8" s="64"/>
      <c r="BF8" s="64"/>
      <c r="BG8" s="44"/>
      <c r="BH8" s="44"/>
      <c r="BI8" s="44"/>
    </row>
    <row r="9" spans="1:63" s="96" customFormat="1" ht="24.95" customHeight="1" x14ac:dyDescent="0.2">
      <c r="A9" s="173"/>
      <c r="B9" s="88" t="s">
        <v>65</v>
      </c>
      <c r="C9" s="89" t="s">
        <v>66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 t="s">
        <v>153</v>
      </c>
      <c r="S9" s="90"/>
      <c r="T9" s="103"/>
      <c r="U9" s="103"/>
      <c r="V9" s="103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93" t="s">
        <v>154</v>
      </c>
      <c r="BE9" s="104"/>
      <c r="BF9" s="104"/>
      <c r="BG9" s="95"/>
      <c r="BH9" s="95"/>
      <c r="BI9" s="95"/>
    </row>
    <row r="10" spans="1:63" s="96" customFormat="1" ht="31.5" customHeight="1" x14ac:dyDescent="0.2">
      <c r="A10" s="173"/>
      <c r="B10" s="88" t="s">
        <v>77</v>
      </c>
      <c r="C10" s="97" t="s">
        <v>187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 t="s">
        <v>153</v>
      </c>
      <c r="S10" s="105"/>
      <c r="T10" s="105"/>
      <c r="U10" s="105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93" t="s">
        <v>154</v>
      </c>
      <c r="BE10" s="104"/>
      <c r="BF10" s="104"/>
      <c r="BG10" s="95"/>
      <c r="BH10" s="95"/>
      <c r="BI10" s="95"/>
    </row>
    <row r="11" spans="1:63" s="96" customFormat="1" ht="24.95" customHeight="1" x14ac:dyDescent="0.2">
      <c r="A11" s="173"/>
      <c r="B11" s="91" t="s">
        <v>84</v>
      </c>
      <c r="C11" s="89" t="s">
        <v>83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2"/>
      <c r="R11" s="90" t="s">
        <v>153</v>
      </c>
      <c r="S11" s="90"/>
      <c r="T11" s="105"/>
      <c r="U11" s="105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93" t="s">
        <v>154</v>
      </c>
      <c r="BE11" s="104"/>
      <c r="BF11" s="104"/>
      <c r="BG11" s="95"/>
      <c r="BH11" s="95"/>
      <c r="BI11" s="95"/>
    </row>
    <row r="12" spans="1:63" s="26" customFormat="1" ht="31.5" customHeight="1" x14ac:dyDescent="0.2">
      <c r="A12" s="173"/>
      <c r="B12" s="87" t="s">
        <v>94</v>
      </c>
      <c r="C12" s="87" t="s">
        <v>164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2"/>
      <c r="BE12" s="85"/>
      <c r="BF12" s="85"/>
      <c r="BG12" s="83"/>
      <c r="BH12" s="83"/>
      <c r="BI12" s="83"/>
      <c r="BJ12" s="27"/>
      <c r="BK12" s="27"/>
    </row>
    <row r="13" spans="1:63" s="96" customFormat="1" ht="29.25" customHeight="1" x14ac:dyDescent="0.2">
      <c r="A13" s="173"/>
      <c r="B13" s="91" t="s">
        <v>98</v>
      </c>
      <c r="C13" s="89" t="s">
        <v>174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1"/>
      <c r="V13" s="91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1"/>
      <c r="AN13" s="91"/>
      <c r="AO13" s="91"/>
      <c r="AP13" s="91"/>
      <c r="AQ13" s="91"/>
      <c r="AR13" s="91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3"/>
      <c r="BE13" s="104"/>
      <c r="BF13" s="104"/>
      <c r="BG13" s="95"/>
      <c r="BH13" s="95"/>
      <c r="BI13" s="95"/>
    </row>
    <row r="14" spans="1:63" s="96" customFormat="1" ht="24.95" customHeight="1" x14ac:dyDescent="0.2">
      <c r="A14" s="173"/>
      <c r="B14" s="91" t="s">
        <v>99</v>
      </c>
      <c r="C14" s="89" t="s">
        <v>74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 t="s">
        <v>156</v>
      </c>
      <c r="S14" s="91"/>
      <c r="T14" s="91"/>
      <c r="U14" s="91"/>
      <c r="V14" s="91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1"/>
      <c r="AN14" s="91"/>
      <c r="AO14" s="91"/>
      <c r="AP14" s="91"/>
      <c r="AQ14" s="91" t="s">
        <v>156</v>
      </c>
      <c r="AR14" s="91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3" t="s">
        <v>159</v>
      </c>
      <c r="BE14" s="104"/>
      <c r="BF14" s="104"/>
      <c r="BG14" s="95"/>
      <c r="BH14" s="95"/>
      <c r="BI14" s="95"/>
    </row>
    <row r="15" spans="1:63" s="96" customFormat="1" ht="24.95" customHeight="1" x14ac:dyDescent="0.2">
      <c r="A15" s="173"/>
      <c r="B15" s="91" t="s">
        <v>191</v>
      </c>
      <c r="C15" s="89" t="s">
        <v>192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 t="s">
        <v>153</v>
      </c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3" t="s">
        <v>154</v>
      </c>
      <c r="BE15" s="104"/>
      <c r="BF15" s="104"/>
      <c r="BG15" s="95"/>
      <c r="BH15" s="95"/>
      <c r="BI15" s="95"/>
    </row>
    <row r="16" spans="1:63" s="26" customFormat="1" ht="24.95" customHeight="1" x14ac:dyDescent="0.2">
      <c r="A16" s="173"/>
      <c r="B16" s="87" t="s">
        <v>101</v>
      </c>
      <c r="C16" s="87" t="s">
        <v>165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2"/>
      <c r="BE16" s="85"/>
      <c r="BF16" s="85"/>
      <c r="BG16" s="83"/>
      <c r="BH16" s="83"/>
      <c r="BI16" s="83"/>
      <c r="BJ16" s="27"/>
      <c r="BK16" s="27"/>
    </row>
    <row r="17" spans="1:63" s="96" customFormat="1" ht="24.95" customHeight="1" x14ac:dyDescent="0.2">
      <c r="A17" s="173"/>
      <c r="B17" s="88" t="s">
        <v>128</v>
      </c>
      <c r="C17" s="89" t="s">
        <v>70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 t="s">
        <v>151</v>
      </c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106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3" t="s">
        <v>152</v>
      </c>
      <c r="BE17" s="104"/>
      <c r="BF17" s="104"/>
      <c r="BG17" s="95"/>
      <c r="BH17" s="95"/>
      <c r="BI17" s="95"/>
    </row>
    <row r="18" spans="1:63" s="96" customFormat="1" ht="24.95" customHeight="1" x14ac:dyDescent="0.2">
      <c r="A18" s="173"/>
      <c r="B18" s="88" t="s">
        <v>102</v>
      </c>
      <c r="C18" s="89" t="s">
        <v>83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 t="s">
        <v>153</v>
      </c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3" t="s">
        <v>154</v>
      </c>
      <c r="BE18" s="107"/>
      <c r="BF18" s="104"/>
      <c r="BG18" s="95"/>
      <c r="BH18" s="95"/>
      <c r="BI18" s="95"/>
    </row>
    <row r="19" spans="1:63" s="96" customFormat="1" ht="24.95" customHeight="1" x14ac:dyDescent="0.2">
      <c r="A19" s="173"/>
      <c r="B19" s="88" t="s">
        <v>195</v>
      </c>
      <c r="C19" s="89" t="s">
        <v>205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 t="s">
        <v>153</v>
      </c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3" t="s">
        <v>154</v>
      </c>
      <c r="BE19" s="104"/>
      <c r="BF19" s="104"/>
      <c r="BG19" s="95"/>
      <c r="BH19" s="95"/>
      <c r="BI19" s="95"/>
    </row>
    <row r="20" spans="1:63" s="26" customFormat="1" ht="24.95" customHeight="1" x14ac:dyDescent="0.2">
      <c r="A20" s="173"/>
      <c r="B20" s="101" t="s">
        <v>162</v>
      </c>
      <c r="C20" s="101" t="s">
        <v>166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6"/>
      <c r="AW20" s="86"/>
      <c r="AX20" s="86"/>
      <c r="AY20" s="86"/>
      <c r="AZ20" s="86"/>
      <c r="BA20" s="86"/>
      <c r="BB20" s="86"/>
      <c r="BC20" s="86"/>
      <c r="BD20" s="82"/>
      <c r="BE20" s="85"/>
      <c r="BF20" s="85"/>
      <c r="BG20" s="83"/>
      <c r="BH20" s="83"/>
      <c r="BI20" s="83"/>
      <c r="BJ20" s="27"/>
      <c r="BK20" s="27"/>
    </row>
    <row r="21" spans="1:63" s="96" customFormat="1" ht="24.95" customHeight="1" x14ac:dyDescent="0.2">
      <c r="A21" s="173"/>
      <c r="B21" s="88" t="s">
        <v>105</v>
      </c>
      <c r="C21" s="97" t="s">
        <v>204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2"/>
      <c r="R21" s="92"/>
      <c r="S21" s="90"/>
      <c r="T21" s="90" t="s">
        <v>151</v>
      </c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 t="s">
        <v>153</v>
      </c>
      <c r="AM21" s="91"/>
      <c r="AN21" s="91"/>
      <c r="AO21" s="91"/>
      <c r="AP21" s="91"/>
      <c r="AQ21" s="106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3" t="s">
        <v>238</v>
      </c>
      <c r="BE21" s="104"/>
      <c r="BF21" s="104"/>
      <c r="BG21" s="95"/>
      <c r="BH21" s="95"/>
      <c r="BI21" s="95"/>
    </row>
    <row r="22" spans="1:63" s="96" customFormat="1" ht="24.95" customHeight="1" x14ac:dyDescent="0.2">
      <c r="A22" s="173"/>
      <c r="B22" s="91" t="s">
        <v>106</v>
      </c>
      <c r="C22" s="89" t="s">
        <v>206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2"/>
      <c r="AN22" s="92"/>
      <c r="AO22" s="92"/>
      <c r="AP22" s="92"/>
      <c r="AQ22" s="90" t="s">
        <v>153</v>
      </c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3" t="s">
        <v>154</v>
      </c>
      <c r="BE22" s="104"/>
      <c r="BF22" s="104"/>
      <c r="BG22" s="95"/>
      <c r="BH22" s="95"/>
      <c r="BI22" s="95"/>
    </row>
    <row r="23" spans="1:63" s="96" customFormat="1" ht="24.95" customHeight="1" x14ac:dyDescent="0.2">
      <c r="A23" s="173"/>
      <c r="B23" s="91" t="s">
        <v>107</v>
      </c>
      <c r="C23" s="97" t="s">
        <v>207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3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 t="s">
        <v>153</v>
      </c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3" t="s">
        <v>154</v>
      </c>
      <c r="BE23" s="104"/>
      <c r="BF23" s="104"/>
      <c r="BG23" s="95"/>
      <c r="BH23" s="95"/>
      <c r="BI23" s="95"/>
    </row>
    <row r="24" spans="1:63" s="96" customFormat="1" ht="24.95" customHeight="1" x14ac:dyDescent="0.2">
      <c r="A24" s="173"/>
      <c r="B24" s="91" t="s">
        <v>108</v>
      </c>
      <c r="C24" s="97" t="s">
        <v>208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3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 t="s">
        <v>151</v>
      </c>
      <c r="AU24" s="90"/>
      <c r="AV24" s="90"/>
      <c r="AW24" s="90"/>
      <c r="AX24" s="90"/>
      <c r="AY24" s="90"/>
      <c r="AZ24" s="90"/>
      <c r="BA24" s="90"/>
      <c r="BB24" s="90"/>
      <c r="BC24" s="90"/>
      <c r="BD24" s="93" t="s">
        <v>152</v>
      </c>
      <c r="BE24" s="104"/>
      <c r="BF24" s="104"/>
      <c r="BG24" s="95"/>
      <c r="BH24" s="95"/>
      <c r="BI24" s="95"/>
    </row>
    <row r="25" spans="1:63" s="96" customFormat="1" ht="24.95" customHeight="1" x14ac:dyDescent="0.2">
      <c r="A25" s="173"/>
      <c r="B25" s="91" t="s">
        <v>112</v>
      </c>
      <c r="C25" s="89" t="s">
        <v>193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 t="s">
        <v>151</v>
      </c>
      <c r="AU25" s="90"/>
      <c r="AV25" s="90"/>
      <c r="AW25" s="90"/>
      <c r="AX25" s="90"/>
      <c r="AY25" s="90"/>
      <c r="AZ25" s="90"/>
      <c r="BA25" s="90"/>
      <c r="BB25" s="90"/>
      <c r="BC25" s="90"/>
      <c r="BD25" s="93" t="s">
        <v>152</v>
      </c>
      <c r="BE25" s="107"/>
      <c r="BF25" s="104"/>
      <c r="BG25" s="95"/>
      <c r="BH25" s="95"/>
      <c r="BI25" s="95"/>
    </row>
    <row r="26" spans="1:63" s="96" customFormat="1" ht="24.95" customHeight="1" x14ac:dyDescent="0.2">
      <c r="A26" s="173"/>
      <c r="B26" s="91" t="s">
        <v>129</v>
      </c>
      <c r="C26" s="89" t="s">
        <v>113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 t="s">
        <v>153</v>
      </c>
      <c r="AR26" s="91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3" t="s">
        <v>154</v>
      </c>
      <c r="BE26" s="104"/>
      <c r="BF26" s="104"/>
      <c r="BG26" s="95"/>
      <c r="BH26" s="95"/>
      <c r="BI26" s="95"/>
    </row>
    <row r="27" spans="1:63" s="96" customFormat="1" ht="31.5" customHeight="1" x14ac:dyDescent="0.2">
      <c r="A27" s="173"/>
      <c r="B27" s="91" t="s">
        <v>130</v>
      </c>
      <c r="C27" s="89" t="s">
        <v>209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3"/>
      <c r="T27" s="91"/>
      <c r="U27" s="91"/>
      <c r="V27" s="91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3"/>
      <c r="BE27" s="104"/>
      <c r="BF27" s="104"/>
      <c r="BG27" s="95"/>
      <c r="BH27" s="95"/>
      <c r="BI27" s="95"/>
    </row>
    <row r="28" spans="1:63" s="96" customFormat="1" ht="24.95" customHeight="1" x14ac:dyDescent="0.2">
      <c r="A28" s="173"/>
      <c r="B28" s="87" t="s">
        <v>103</v>
      </c>
      <c r="C28" s="87" t="s">
        <v>246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2"/>
      <c r="BE28" s="85"/>
      <c r="BF28" s="104"/>
      <c r="BG28" s="83"/>
      <c r="BH28" s="83"/>
      <c r="BI28" s="83"/>
    </row>
    <row r="29" spans="1:63" s="26" customFormat="1" ht="29.25" customHeight="1" x14ac:dyDescent="0.2">
      <c r="A29" s="173"/>
      <c r="B29" s="87" t="s">
        <v>168</v>
      </c>
      <c r="C29" s="101" t="s">
        <v>210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2"/>
      <c r="BE29" s="85"/>
      <c r="BF29" s="85"/>
      <c r="BG29" s="83"/>
      <c r="BH29" s="83"/>
      <c r="BI29" s="83"/>
      <c r="BJ29" s="27"/>
      <c r="BK29" s="27"/>
    </row>
    <row r="30" spans="1:63" s="96" customFormat="1" ht="24.95" customHeight="1" x14ac:dyDescent="0.2">
      <c r="A30" s="173"/>
      <c r="B30" s="88" t="s">
        <v>114</v>
      </c>
      <c r="C30" s="89" t="s">
        <v>211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1"/>
      <c r="V30" s="91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3"/>
      <c r="BE30" s="104"/>
      <c r="BF30" s="104"/>
      <c r="BG30" s="95"/>
      <c r="BH30" s="95"/>
      <c r="BI30" s="95"/>
    </row>
    <row r="31" spans="1:63" s="26" customFormat="1" ht="36" customHeight="1" x14ac:dyDescent="0.2">
      <c r="A31" s="173"/>
      <c r="B31" s="87" t="s">
        <v>140</v>
      </c>
      <c r="C31" s="87" t="s">
        <v>169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2"/>
      <c r="BE31" s="85"/>
      <c r="BF31" s="85"/>
      <c r="BG31" s="83"/>
      <c r="BH31" s="83"/>
      <c r="BI31" s="83"/>
      <c r="BJ31" s="27"/>
      <c r="BK31" s="27"/>
    </row>
    <row r="32" spans="1:63" s="96" customFormat="1" ht="27.75" customHeight="1" x14ac:dyDescent="0.2">
      <c r="A32" s="173"/>
      <c r="B32" s="91" t="s">
        <v>141</v>
      </c>
      <c r="C32" s="89" t="s">
        <v>212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1"/>
      <c r="V32" s="91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3"/>
      <c r="BE32" s="104"/>
      <c r="BF32" s="104"/>
      <c r="BG32" s="95"/>
      <c r="BH32" s="95"/>
      <c r="BI32" s="95"/>
    </row>
    <row r="33" spans="1:63" s="96" customFormat="1" ht="24.95" customHeight="1" x14ac:dyDescent="0.2">
      <c r="A33" s="173"/>
      <c r="B33" s="91" t="s">
        <v>142</v>
      </c>
      <c r="C33" s="89" t="s">
        <v>116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3"/>
      <c r="BE33" s="104"/>
      <c r="BF33" s="104"/>
      <c r="BG33" s="95"/>
      <c r="BH33" s="95"/>
      <c r="BI33" s="95"/>
    </row>
    <row r="34" spans="1:63" s="26" customFormat="1" ht="24.95" customHeight="1" x14ac:dyDescent="0.2">
      <c r="A34" s="174"/>
      <c r="B34" s="184" t="s">
        <v>158</v>
      </c>
      <c r="C34" s="184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>
        <v>4</v>
      </c>
      <c r="S34" s="82"/>
      <c r="T34" s="82">
        <v>2</v>
      </c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>
        <v>1</v>
      </c>
      <c r="AM34" s="82"/>
      <c r="AN34" s="82"/>
      <c r="AO34" s="82"/>
      <c r="AP34" s="82"/>
      <c r="AQ34" s="82">
        <v>7</v>
      </c>
      <c r="AR34" s="82"/>
      <c r="AS34" s="82"/>
      <c r="AT34" s="82">
        <v>2</v>
      </c>
      <c r="AU34" s="82"/>
      <c r="AV34" s="82"/>
      <c r="AW34" s="82"/>
      <c r="AX34" s="82"/>
      <c r="AY34" s="82"/>
      <c r="AZ34" s="82"/>
      <c r="BA34" s="82"/>
      <c r="BB34" s="82"/>
      <c r="BC34" s="82"/>
      <c r="BD34" s="82" t="s">
        <v>239</v>
      </c>
      <c r="BE34" s="85"/>
      <c r="BF34" s="85"/>
      <c r="BG34" s="83"/>
      <c r="BH34" s="83"/>
      <c r="BI34" s="83"/>
      <c r="BJ34" s="27"/>
      <c r="BK34" s="27"/>
    </row>
    <row r="36" spans="1:63" x14ac:dyDescent="0.25">
      <c r="BG36" s="42"/>
      <c r="BH36" s="42"/>
      <c r="BI36" s="42"/>
    </row>
  </sheetData>
  <mergeCells count="29">
    <mergeCell ref="B34:C34"/>
    <mergeCell ref="AZ2:BC2"/>
    <mergeCell ref="BD2:BD7"/>
    <mergeCell ref="D4:BC4"/>
    <mergeCell ref="D6:BC6"/>
    <mergeCell ref="AV2:AX2"/>
    <mergeCell ref="AY2:AY3"/>
    <mergeCell ref="V2:X2"/>
    <mergeCell ref="A8:A34"/>
    <mergeCell ref="AL2:AL3"/>
    <mergeCell ref="AM2:AP2"/>
    <mergeCell ref="AQ2:AT2"/>
    <mergeCell ref="AU2:AU3"/>
    <mergeCell ref="Y2:Y3"/>
    <mergeCell ref="Z2:AB2"/>
    <mergeCell ref="AC2:AC3"/>
    <mergeCell ref="AD2:AG2"/>
    <mergeCell ref="AH2:AH3"/>
    <mergeCell ref="AI2:AK2"/>
    <mergeCell ref="I2:K2"/>
    <mergeCell ref="L2:L3"/>
    <mergeCell ref="M2:P2"/>
    <mergeCell ref="Q2:T2"/>
    <mergeCell ref="U2:U3"/>
    <mergeCell ref="A2:A7"/>
    <mergeCell ref="B2:B7"/>
    <mergeCell ref="C2:C7"/>
    <mergeCell ref="D2:G2"/>
    <mergeCell ref="H2:H3"/>
  </mergeCells>
  <pageMargins left="0.7" right="0.7" top="0.75" bottom="0.75" header="0.3" footer="0.3"/>
  <pageSetup paperSize="9" scale="3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zoomScale="80" zoomScaleNormal="80" workbookViewId="0"/>
  </sheetViews>
  <sheetFormatPr defaultColWidth="8.85546875" defaultRowHeight="15" x14ac:dyDescent="0.25"/>
  <cols>
    <col min="1" max="1" width="4" style="36" customWidth="1"/>
    <col min="2" max="2" width="11.5703125" style="36" customWidth="1"/>
    <col min="3" max="3" width="39.7109375" style="36" customWidth="1"/>
    <col min="4" max="42" width="4.7109375" style="36" customWidth="1"/>
    <col min="43" max="43" width="6" style="36" customWidth="1"/>
    <col min="44" max="55" width="4.7109375" style="36" customWidth="1"/>
    <col min="56" max="56" width="20.5703125" style="26" customWidth="1"/>
    <col min="57" max="57" width="5.85546875" style="68" customWidth="1"/>
    <col min="58" max="58" width="7.42578125" style="68" customWidth="1"/>
    <col min="59" max="59" width="12.140625" style="37" customWidth="1"/>
    <col min="60" max="60" width="9" style="37" customWidth="1"/>
    <col min="61" max="61" width="12" style="37" customWidth="1"/>
    <col min="62" max="64" width="8.85546875" style="37"/>
    <col min="65" max="16384" width="8.85546875" style="36"/>
  </cols>
  <sheetData>
    <row r="1" spans="1:64" ht="32.25" customHeight="1" x14ac:dyDescent="0.25"/>
    <row r="2" spans="1:64" ht="74.25" customHeight="1" x14ac:dyDescent="0.25">
      <c r="A2" s="172" t="s">
        <v>8</v>
      </c>
      <c r="B2" s="172" t="s">
        <v>9</v>
      </c>
      <c r="C2" s="172" t="s">
        <v>10</v>
      </c>
      <c r="D2" s="176" t="s">
        <v>12</v>
      </c>
      <c r="E2" s="177"/>
      <c r="F2" s="177"/>
      <c r="G2" s="178"/>
      <c r="H2" s="144" t="s">
        <v>13</v>
      </c>
      <c r="I2" s="179" t="s">
        <v>14</v>
      </c>
      <c r="J2" s="180"/>
      <c r="K2" s="181"/>
      <c r="L2" s="144" t="s">
        <v>15</v>
      </c>
      <c r="M2" s="179" t="s">
        <v>16</v>
      </c>
      <c r="N2" s="180"/>
      <c r="O2" s="180"/>
      <c r="P2" s="181"/>
      <c r="Q2" s="176" t="s">
        <v>17</v>
      </c>
      <c r="R2" s="177"/>
      <c r="S2" s="177"/>
      <c r="T2" s="178"/>
      <c r="U2" s="144" t="s">
        <v>18</v>
      </c>
      <c r="V2" s="179" t="s">
        <v>19</v>
      </c>
      <c r="W2" s="180"/>
      <c r="X2" s="181"/>
      <c r="Y2" s="152" t="s">
        <v>20</v>
      </c>
      <c r="Z2" s="179" t="s">
        <v>21</v>
      </c>
      <c r="AA2" s="180"/>
      <c r="AB2" s="180"/>
      <c r="AC2" s="181"/>
      <c r="AD2" s="179" t="s">
        <v>23</v>
      </c>
      <c r="AE2" s="180"/>
      <c r="AF2" s="180"/>
      <c r="AG2" s="181"/>
      <c r="AH2" s="144" t="s">
        <v>118</v>
      </c>
      <c r="AI2" s="179" t="s">
        <v>25</v>
      </c>
      <c r="AJ2" s="180"/>
      <c r="AK2" s="181"/>
      <c r="AL2" s="144" t="s">
        <v>119</v>
      </c>
      <c r="AM2" s="179" t="s">
        <v>27</v>
      </c>
      <c r="AN2" s="180"/>
      <c r="AO2" s="180"/>
      <c r="AP2" s="181"/>
      <c r="AQ2" s="144" t="s">
        <v>120</v>
      </c>
      <c r="AR2" s="179" t="s">
        <v>28</v>
      </c>
      <c r="AS2" s="180"/>
      <c r="AT2" s="181"/>
      <c r="AU2" s="144" t="s">
        <v>121</v>
      </c>
      <c r="AV2" s="179" t="s">
        <v>30</v>
      </c>
      <c r="AW2" s="180"/>
      <c r="AX2" s="181"/>
      <c r="AY2" s="144" t="s">
        <v>122</v>
      </c>
      <c r="AZ2" s="179" t="s">
        <v>32</v>
      </c>
      <c r="BA2" s="180"/>
      <c r="BB2" s="180"/>
      <c r="BC2" s="181"/>
      <c r="BD2" s="185" t="s">
        <v>150</v>
      </c>
      <c r="BE2" s="63"/>
      <c r="BF2" s="63"/>
    </row>
    <row r="3" spans="1:64" ht="30" customHeight="1" x14ac:dyDescent="0.25">
      <c r="A3" s="173"/>
      <c r="B3" s="173"/>
      <c r="C3" s="173"/>
      <c r="D3" s="6" t="s">
        <v>34</v>
      </c>
      <c r="E3" s="6" t="s">
        <v>35</v>
      </c>
      <c r="F3" s="6" t="s">
        <v>36</v>
      </c>
      <c r="G3" s="6" t="s">
        <v>37</v>
      </c>
      <c r="H3" s="145"/>
      <c r="I3" s="7" t="s">
        <v>38</v>
      </c>
      <c r="J3" s="7" t="s">
        <v>39</v>
      </c>
      <c r="K3" s="6" t="s">
        <v>40</v>
      </c>
      <c r="L3" s="145"/>
      <c r="M3" s="7" t="s">
        <v>41</v>
      </c>
      <c r="N3" s="6" t="s">
        <v>42</v>
      </c>
      <c r="O3" s="6" t="s">
        <v>43</v>
      </c>
      <c r="P3" s="6" t="s">
        <v>44</v>
      </c>
      <c r="Q3" s="6" t="s">
        <v>34</v>
      </c>
      <c r="R3" s="6" t="s">
        <v>35</v>
      </c>
      <c r="S3" s="6" t="s">
        <v>36</v>
      </c>
      <c r="T3" s="6" t="s">
        <v>37</v>
      </c>
      <c r="U3" s="145"/>
      <c r="V3" s="6" t="s">
        <v>45</v>
      </c>
      <c r="W3" s="6" t="s">
        <v>46</v>
      </c>
      <c r="X3" s="6" t="s">
        <v>47</v>
      </c>
      <c r="Y3" s="153"/>
      <c r="Z3" s="6" t="s">
        <v>48</v>
      </c>
      <c r="AA3" s="6" t="s">
        <v>49</v>
      </c>
      <c r="AB3" s="6" t="s">
        <v>50</v>
      </c>
      <c r="AC3" s="6" t="s">
        <v>51</v>
      </c>
      <c r="AD3" s="8" t="s">
        <v>34</v>
      </c>
      <c r="AE3" s="8" t="s">
        <v>35</v>
      </c>
      <c r="AF3" s="6" t="s">
        <v>36</v>
      </c>
      <c r="AG3" s="6" t="s">
        <v>37</v>
      </c>
      <c r="AH3" s="145"/>
      <c r="AI3" s="6" t="s">
        <v>45</v>
      </c>
      <c r="AJ3" s="7" t="s">
        <v>46</v>
      </c>
      <c r="AK3" s="7" t="s">
        <v>47</v>
      </c>
      <c r="AL3" s="145"/>
      <c r="AM3" s="6" t="s">
        <v>41</v>
      </c>
      <c r="AN3" s="7" t="s">
        <v>42</v>
      </c>
      <c r="AO3" s="7" t="s">
        <v>43</v>
      </c>
      <c r="AP3" s="8" t="s">
        <v>44</v>
      </c>
      <c r="AQ3" s="145"/>
      <c r="AR3" s="7" t="s">
        <v>123</v>
      </c>
      <c r="AS3" s="6" t="s">
        <v>124</v>
      </c>
      <c r="AT3" s="6" t="s">
        <v>125</v>
      </c>
      <c r="AU3" s="145"/>
      <c r="AV3" s="6" t="s">
        <v>45</v>
      </c>
      <c r="AW3" s="6" t="s">
        <v>46</v>
      </c>
      <c r="AX3" s="6" t="s">
        <v>47</v>
      </c>
      <c r="AY3" s="145"/>
      <c r="AZ3" s="6" t="s">
        <v>48</v>
      </c>
      <c r="BA3" s="6" t="s">
        <v>49</v>
      </c>
      <c r="BB3" s="6" t="s">
        <v>50</v>
      </c>
      <c r="BC3" s="6" t="s">
        <v>126</v>
      </c>
      <c r="BD3" s="186"/>
      <c r="BE3" s="63"/>
      <c r="BF3" s="63"/>
    </row>
    <row r="4" spans="1:64" x14ac:dyDescent="0.25">
      <c r="A4" s="173"/>
      <c r="B4" s="173"/>
      <c r="C4" s="173"/>
      <c r="D4" s="168" t="s">
        <v>90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86"/>
      <c r="BE4" s="63"/>
      <c r="BF4" s="63"/>
    </row>
    <row r="5" spans="1:64" x14ac:dyDescent="0.25">
      <c r="A5" s="173"/>
      <c r="B5" s="173"/>
      <c r="C5" s="173"/>
      <c r="D5" s="33">
        <v>35</v>
      </c>
      <c r="E5" s="33">
        <v>36</v>
      </c>
      <c r="F5" s="33">
        <v>37</v>
      </c>
      <c r="G5" s="33">
        <v>38</v>
      </c>
      <c r="H5" s="33">
        <v>39</v>
      </c>
      <c r="I5" s="33">
        <v>40</v>
      </c>
      <c r="J5" s="33">
        <v>41</v>
      </c>
      <c r="K5" s="33">
        <v>42</v>
      </c>
      <c r="L5" s="33">
        <v>43</v>
      </c>
      <c r="M5" s="33">
        <v>44</v>
      </c>
      <c r="N5" s="33">
        <v>45</v>
      </c>
      <c r="O5" s="33">
        <v>46</v>
      </c>
      <c r="P5" s="33">
        <v>47</v>
      </c>
      <c r="Q5" s="33">
        <v>48</v>
      </c>
      <c r="R5" s="33">
        <v>49</v>
      </c>
      <c r="S5" s="33">
        <v>50</v>
      </c>
      <c r="T5" s="33">
        <v>51</v>
      </c>
      <c r="U5" s="33">
        <v>52</v>
      </c>
      <c r="V5" s="33">
        <v>1</v>
      </c>
      <c r="W5" s="33">
        <v>2</v>
      </c>
      <c r="X5" s="33">
        <v>3</v>
      </c>
      <c r="Y5" s="33">
        <v>4</v>
      </c>
      <c r="Z5" s="33">
        <v>5</v>
      </c>
      <c r="AA5" s="33">
        <v>6</v>
      </c>
      <c r="AB5" s="33">
        <v>7</v>
      </c>
      <c r="AC5" s="33">
        <v>8</v>
      </c>
      <c r="AD5" s="33">
        <v>9</v>
      </c>
      <c r="AE5" s="33">
        <v>10</v>
      </c>
      <c r="AF5" s="33">
        <v>11</v>
      </c>
      <c r="AG5" s="33">
        <v>12</v>
      </c>
      <c r="AH5" s="33">
        <v>13</v>
      </c>
      <c r="AI5" s="33">
        <v>14</v>
      </c>
      <c r="AJ5" s="33">
        <v>15</v>
      </c>
      <c r="AK5" s="33">
        <v>16</v>
      </c>
      <c r="AL5" s="33">
        <v>17</v>
      </c>
      <c r="AM5" s="33">
        <v>18</v>
      </c>
      <c r="AN5" s="33">
        <v>19</v>
      </c>
      <c r="AO5" s="33">
        <v>20</v>
      </c>
      <c r="AP5" s="33">
        <v>21</v>
      </c>
      <c r="AQ5" s="33">
        <v>22</v>
      </c>
      <c r="AR5" s="33">
        <v>23</v>
      </c>
      <c r="AS5" s="33">
        <v>24</v>
      </c>
      <c r="AT5" s="33">
        <v>25</v>
      </c>
      <c r="AU5" s="33">
        <v>26</v>
      </c>
      <c r="AV5" s="33">
        <v>27</v>
      </c>
      <c r="AW5" s="33">
        <v>28</v>
      </c>
      <c r="AX5" s="33">
        <v>29</v>
      </c>
      <c r="AY5" s="33">
        <v>30</v>
      </c>
      <c r="AZ5" s="33">
        <v>31</v>
      </c>
      <c r="BA5" s="33">
        <v>32</v>
      </c>
      <c r="BB5" s="33">
        <v>33</v>
      </c>
      <c r="BC5" s="33">
        <v>34</v>
      </c>
      <c r="BD5" s="186"/>
      <c r="BE5" s="63"/>
      <c r="BF5" s="63"/>
    </row>
    <row r="6" spans="1:64" x14ac:dyDescent="0.25">
      <c r="A6" s="173"/>
      <c r="B6" s="173"/>
      <c r="C6" s="173"/>
      <c r="D6" s="170" t="s">
        <v>91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86"/>
      <c r="BE6" s="64"/>
      <c r="BF6" s="64"/>
    </row>
    <row r="7" spans="1:64" ht="18.75" customHeight="1" x14ac:dyDescent="0.25">
      <c r="A7" s="174"/>
      <c r="B7" s="174"/>
      <c r="C7" s="174"/>
      <c r="D7" s="30">
        <v>1</v>
      </c>
      <c r="E7" s="30">
        <v>2</v>
      </c>
      <c r="F7" s="30">
        <v>3</v>
      </c>
      <c r="G7" s="30">
        <v>4</v>
      </c>
      <c r="H7" s="30">
        <v>5</v>
      </c>
      <c r="I7" s="30">
        <v>6</v>
      </c>
      <c r="J7" s="30">
        <v>7</v>
      </c>
      <c r="K7" s="30">
        <v>8</v>
      </c>
      <c r="L7" s="30">
        <v>9</v>
      </c>
      <c r="M7" s="30">
        <v>10</v>
      </c>
      <c r="N7" s="30">
        <v>11</v>
      </c>
      <c r="O7" s="30">
        <v>12</v>
      </c>
      <c r="P7" s="30">
        <v>13</v>
      </c>
      <c r="Q7" s="30">
        <v>14</v>
      </c>
      <c r="R7" s="30">
        <v>15</v>
      </c>
      <c r="S7" s="30">
        <v>16</v>
      </c>
      <c r="T7" s="30">
        <v>17</v>
      </c>
      <c r="U7" s="30">
        <v>18</v>
      </c>
      <c r="V7" s="30">
        <v>19</v>
      </c>
      <c r="W7" s="30">
        <v>20</v>
      </c>
      <c r="X7" s="30">
        <v>21</v>
      </c>
      <c r="Y7" s="30">
        <v>22</v>
      </c>
      <c r="Z7" s="30">
        <v>23</v>
      </c>
      <c r="AA7" s="30">
        <v>24</v>
      </c>
      <c r="AB7" s="30">
        <v>25</v>
      </c>
      <c r="AC7" s="30">
        <v>26</v>
      </c>
      <c r="AD7" s="30">
        <v>27</v>
      </c>
      <c r="AE7" s="30">
        <v>28</v>
      </c>
      <c r="AF7" s="30">
        <v>29</v>
      </c>
      <c r="AG7" s="30">
        <v>30</v>
      </c>
      <c r="AH7" s="30">
        <v>31</v>
      </c>
      <c r="AI7" s="30">
        <v>32</v>
      </c>
      <c r="AJ7" s="30">
        <v>33</v>
      </c>
      <c r="AK7" s="30">
        <v>34</v>
      </c>
      <c r="AL7" s="30">
        <v>35</v>
      </c>
      <c r="AM7" s="30">
        <v>36</v>
      </c>
      <c r="AN7" s="30">
        <v>37</v>
      </c>
      <c r="AO7" s="30">
        <v>38</v>
      </c>
      <c r="AP7" s="30">
        <v>39</v>
      </c>
      <c r="AQ7" s="30">
        <v>40</v>
      </c>
      <c r="AR7" s="30">
        <v>41</v>
      </c>
      <c r="AS7" s="30">
        <v>42</v>
      </c>
      <c r="AT7" s="30">
        <v>43</v>
      </c>
      <c r="AU7" s="30">
        <v>44</v>
      </c>
      <c r="AV7" s="30">
        <v>45</v>
      </c>
      <c r="AW7" s="30">
        <v>46</v>
      </c>
      <c r="AX7" s="30">
        <v>47</v>
      </c>
      <c r="AY7" s="33">
        <v>48</v>
      </c>
      <c r="AZ7" s="33">
        <v>49</v>
      </c>
      <c r="BA7" s="33">
        <v>50</v>
      </c>
      <c r="BB7" s="33">
        <v>51</v>
      </c>
      <c r="BC7" s="33">
        <v>52</v>
      </c>
      <c r="BD7" s="187"/>
      <c r="BE7" s="64"/>
      <c r="BF7" s="64"/>
    </row>
    <row r="8" spans="1:64" s="26" customFormat="1" ht="30" customHeight="1" x14ac:dyDescent="0.2">
      <c r="A8" s="173" t="s">
        <v>127</v>
      </c>
      <c r="B8" s="87" t="s">
        <v>94</v>
      </c>
      <c r="C8" s="87" t="s">
        <v>164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2"/>
      <c r="BE8" s="27"/>
      <c r="BF8" s="27"/>
      <c r="BG8" s="45"/>
      <c r="BH8" s="45"/>
      <c r="BI8" s="45"/>
      <c r="BJ8" s="27"/>
      <c r="BK8" s="27"/>
      <c r="BL8" s="27"/>
    </row>
    <row r="9" spans="1:64" s="96" customFormat="1" ht="30" customHeight="1" x14ac:dyDescent="0.2">
      <c r="A9" s="173"/>
      <c r="B9" s="91" t="s">
        <v>95</v>
      </c>
      <c r="C9" s="97" t="s">
        <v>96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0"/>
      <c r="S9" s="90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8"/>
      <c r="AP9" s="92"/>
      <c r="AQ9" s="90" t="s">
        <v>247</v>
      </c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3" t="s">
        <v>248</v>
      </c>
      <c r="BE9" s="104"/>
      <c r="BF9" s="104"/>
      <c r="BG9" s="45"/>
      <c r="BH9" s="45"/>
      <c r="BI9" s="45"/>
    </row>
    <row r="10" spans="1:64" s="96" customFormat="1" ht="30" customHeight="1" x14ac:dyDescent="0.2">
      <c r="A10" s="173"/>
      <c r="B10" s="91" t="s">
        <v>97</v>
      </c>
      <c r="C10" s="97" t="s">
        <v>72</v>
      </c>
      <c r="D10" s="91"/>
      <c r="E10" s="91"/>
      <c r="F10" s="91"/>
      <c r="G10" s="91"/>
      <c r="H10" s="91"/>
      <c r="I10" s="91"/>
      <c r="J10" s="91"/>
      <c r="K10" s="91"/>
      <c r="L10" s="91"/>
      <c r="M10" s="91" t="s">
        <v>153</v>
      </c>
      <c r="N10" s="91"/>
      <c r="O10" s="91"/>
      <c r="P10" s="91"/>
      <c r="Q10" s="91"/>
      <c r="R10" s="108"/>
      <c r="S10" s="108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0"/>
      <c r="AM10" s="90"/>
      <c r="AN10" s="90"/>
      <c r="AO10" s="90"/>
      <c r="AP10" s="90"/>
      <c r="AQ10" s="106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3" t="s">
        <v>154</v>
      </c>
      <c r="BE10" s="104"/>
      <c r="BF10" s="104"/>
      <c r="BG10" s="45"/>
      <c r="BH10" s="45"/>
      <c r="BI10" s="45"/>
    </row>
    <row r="11" spans="1:64" s="96" customFormat="1" ht="30" customHeight="1" x14ac:dyDescent="0.2">
      <c r="A11" s="173"/>
      <c r="B11" s="91" t="s">
        <v>98</v>
      </c>
      <c r="C11" s="89" t="s">
        <v>174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0"/>
      <c r="AQ11" s="106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3"/>
      <c r="BE11" s="104"/>
      <c r="BF11" s="104"/>
      <c r="BG11" s="45"/>
      <c r="BH11" s="45"/>
      <c r="BI11" s="45"/>
    </row>
    <row r="12" spans="1:64" s="96" customFormat="1" ht="30" customHeight="1" x14ac:dyDescent="0.2">
      <c r="A12" s="173"/>
      <c r="B12" s="91" t="s">
        <v>99</v>
      </c>
      <c r="C12" s="89" t="s">
        <v>213</v>
      </c>
      <c r="D12" s="90"/>
      <c r="E12" s="90"/>
      <c r="F12" s="90"/>
      <c r="G12" s="90"/>
      <c r="H12" s="90"/>
      <c r="I12" s="90"/>
      <c r="J12" s="90"/>
      <c r="K12" s="90"/>
      <c r="L12" s="90"/>
      <c r="M12" s="90" t="s">
        <v>156</v>
      </c>
      <c r="N12" s="90"/>
      <c r="O12" s="90"/>
      <c r="P12" s="90"/>
      <c r="Q12" s="90"/>
      <c r="R12" s="90"/>
      <c r="S12" s="90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0"/>
      <c r="AQ12" s="90" t="s">
        <v>156</v>
      </c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3" t="s">
        <v>159</v>
      </c>
      <c r="BE12" s="104"/>
      <c r="BF12" s="104"/>
      <c r="BG12" s="45"/>
      <c r="BH12" s="45"/>
      <c r="BI12" s="45"/>
    </row>
    <row r="13" spans="1:64" s="96" customFormat="1" ht="30" customHeight="1" x14ac:dyDescent="0.2">
      <c r="A13" s="173"/>
      <c r="B13" s="91" t="s">
        <v>100</v>
      </c>
      <c r="C13" s="89" t="s">
        <v>214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0"/>
      <c r="AQ13" s="90" t="s">
        <v>247</v>
      </c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3" t="s">
        <v>249</v>
      </c>
      <c r="BE13" s="104"/>
      <c r="BF13" s="104"/>
      <c r="BG13" s="45"/>
      <c r="BH13" s="45"/>
      <c r="BI13" s="45"/>
    </row>
    <row r="14" spans="1:64" s="26" customFormat="1" ht="30" customHeight="1" x14ac:dyDescent="0.2">
      <c r="A14" s="173"/>
      <c r="B14" s="101" t="s">
        <v>104</v>
      </c>
      <c r="C14" s="101" t="s">
        <v>163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6"/>
      <c r="AV14" s="86"/>
      <c r="AW14" s="86"/>
      <c r="AX14" s="86"/>
      <c r="AY14" s="86"/>
      <c r="AZ14" s="86"/>
      <c r="BA14" s="86"/>
      <c r="BB14" s="86"/>
      <c r="BC14" s="86"/>
      <c r="BD14" s="82"/>
      <c r="BE14" s="104"/>
      <c r="BF14" s="104"/>
      <c r="BG14" s="45"/>
      <c r="BH14" s="45"/>
      <c r="BI14" s="45"/>
      <c r="BJ14" s="27"/>
      <c r="BK14" s="27"/>
      <c r="BL14" s="27"/>
    </row>
    <row r="15" spans="1:64" s="96" customFormat="1" ht="30" customHeight="1" x14ac:dyDescent="0.2">
      <c r="A15" s="173"/>
      <c r="B15" s="91" t="s">
        <v>109</v>
      </c>
      <c r="C15" s="89" t="s">
        <v>215</v>
      </c>
      <c r="D15" s="90"/>
      <c r="E15" s="90"/>
      <c r="F15" s="90"/>
      <c r="G15" s="90"/>
      <c r="H15" s="90"/>
      <c r="I15" s="90"/>
      <c r="J15" s="90"/>
      <c r="K15" s="90"/>
      <c r="L15" s="90"/>
      <c r="M15" s="90" t="s">
        <v>153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106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3" t="s">
        <v>154</v>
      </c>
      <c r="BE15" s="104"/>
      <c r="BF15" s="104"/>
      <c r="BG15" s="45"/>
      <c r="BH15" s="45"/>
      <c r="BI15" s="45"/>
    </row>
    <row r="16" spans="1:64" s="96" customFormat="1" ht="30" customHeight="1" x14ac:dyDescent="0.2">
      <c r="A16" s="173"/>
      <c r="B16" s="91" t="s">
        <v>110</v>
      </c>
      <c r="C16" s="89" t="s">
        <v>199</v>
      </c>
      <c r="D16" s="108"/>
      <c r="E16" s="108"/>
      <c r="F16" s="93"/>
      <c r="G16" s="108"/>
      <c r="H16" s="108"/>
      <c r="I16" s="93"/>
      <c r="J16" s="108"/>
      <c r="K16" s="93"/>
      <c r="L16" s="93"/>
      <c r="M16" s="108"/>
      <c r="N16" s="108"/>
      <c r="O16" s="108"/>
      <c r="P16" s="108"/>
      <c r="Q16" s="108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106"/>
      <c r="AR16" s="90"/>
      <c r="AS16" s="90"/>
      <c r="AT16" s="90"/>
      <c r="AU16" s="90" t="s">
        <v>151</v>
      </c>
      <c r="AV16" s="90"/>
      <c r="AW16" s="90"/>
      <c r="AX16" s="90"/>
      <c r="AY16" s="90"/>
      <c r="AZ16" s="90"/>
      <c r="BA16" s="90"/>
      <c r="BB16" s="90"/>
      <c r="BC16" s="90"/>
      <c r="BD16" s="93" t="s">
        <v>152</v>
      </c>
      <c r="BE16" s="107"/>
      <c r="BF16" s="104"/>
      <c r="BG16" s="45"/>
      <c r="BH16" s="45"/>
      <c r="BI16" s="45"/>
    </row>
    <row r="17" spans="1:64" s="96" customFormat="1" ht="30" customHeight="1" x14ac:dyDescent="0.2">
      <c r="A17" s="173"/>
      <c r="B17" s="91" t="s">
        <v>111</v>
      </c>
      <c r="C17" s="89" t="s">
        <v>216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08"/>
      <c r="O17" s="108"/>
      <c r="P17" s="108"/>
      <c r="Q17" s="108"/>
      <c r="R17" s="90"/>
      <c r="S17" s="90"/>
      <c r="T17" s="90"/>
      <c r="U17" s="90"/>
      <c r="V17" s="90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0"/>
      <c r="AQ17" s="90" t="s">
        <v>153</v>
      </c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3" t="s">
        <v>154</v>
      </c>
      <c r="BE17" s="104"/>
      <c r="BF17" s="104"/>
      <c r="BG17" s="45"/>
      <c r="BH17" s="45"/>
      <c r="BI17" s="45"/>
    </row>
    <row r="18" spans="1:64" s="96" customFormat="1" ht="30" customHeight="1" x14ac:dyDescent="0.2">
      <c r="A18" s="173"/>
      <c r="B18" s="91" t="s">
        <v>130</v>
      </c>
      <c r="C18" s="89" t="s">
        <v>209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 t="s">
        <v>151</v>
      </c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106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3" t="s">
        <v>152</v>
      </c>
      <c r="BE18" s="104"/>
      <c r="BF18" s="104"/>
      <c r="BG18" s="45"/>
      <c r="BH18" s="45"/>
      <c r="BI18" s="45"/>
    </row>
    <row r="19" spans="1:64" s="96" customFormat="1" ht="30" customHeight="1" x14ac:dyDescent="0.2">
      <c r="A19" s="173"/>
      <c r="B19" s="87" t="s">
        <v>103</v>
      </c>
      <c r="C19" s="87" t="s">
        <v>246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6"/>
      <c r="AV19" s="86"/>
      <c r="AW19" s="86"/>
      <c r="AX19" s="86"/>
      <c r="AY19" s="86"/>
      <c r="AZ19" s="86"/>
      <c r="BA19" s="86"/>
      <c r="BB19" s="86"/>
      <c r="BC19" s="86"/>
      <c r="BD19" s="82"/>
      <c r="BE19" s="85"/>
      <c r="BF19" s="85"/>
      <c r="BG19" s="45"/>
      <c r="BH19" s="45"/>
      <c r="BI19" s="45"/>
    </row>
    <row r="20" spans="1:64" s="26" customFormat="1" ht="25.5" x14ac:dyDescent="0.2">
      <c r="A20" s="173"/>
      <c r="B20" s="87" t="s">
        <v>168</v>
      </c>
      <c r="C20" s="101" t="s">
        <v>210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5"/>
      <c r="BF20" s="85"/>
      <c r="BG20" s="45"/>
      <c r="BH20" s="45"/>
      <c r="BI20" s="45"/>
      <c r="BJ20" s="27"/>
      <c r="BK20" s="27"/>
      <c r="BL20" s="27"/>
    </row>
    <row r="21" spans="1:64" s="96" customFormat="1" ht="30" customHeight="1" x14ac:dyDescent="0.2">
      <c r="A21" s="173"/>
      <c r="B21" s="88" t="s">
        <v>114</v>
      </c>
      <c r="C21" s="89" t="s">
        <v>211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 t="s">
        <v>151</v>
      </c>
      <c r="U21" s="91"/>
      <c r="V21" s="91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91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3" t="s">
        <v>152</v>
      </c>
      <c r="BE21" s="104"/>
      <c r="BF21" s="104"/>
      <c r="BG21" s="45"/>
      <c r="BH21" s="45"/>
      <c r="BI21" s="45"/>
    </row>
    <row r="22" spans="1:64" s="96" customFormat="1" ht="30" customHeight="1" x14ac:dyDescent="0.2">
      <c r="A22" s="173"/>
      <c r="B22" s="88" t="s">
        <v>194</v>
      </c>
      <c r="C22" s="89" t="s">
        <v>219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93"/>
      <c r="S22" s="93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0"/>
      <c r="AQ22" s="90" t="s">
        <v>250</v>
      </c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3" t="s">
        <v>241</v>
      </c>
      <c r="BF22" s="104"/>
      <c r="BG22" s="45"/>
      <c r="BH22" s="45"/>
      <c r="BI22" s="45"/>
    </row>
    <row r="23" spans="1:64" s="96" customFormat="1" ht="25.5" x14ac:dyDescent="0.2">
      <c r="A23" s="173"/>
      <c r="B23" s="88" t="s">
        <v>196</v>
      </c>
      <c r="C23" s="89" t="s">
        <v>220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93"/>
      <c r="S23" s="93"/>
      <c r="T23" s="91"/>
      <c r="U23" s="91"/>
      <c r="V23" s="91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3"/>
      <c r="BE23" s="104"/>
      <c r="BF23" s="104"/>
      <c r="BG23" s="45"/>
      <c r="BH23" s="45"/>
      <c r="BI23" s="45"/>
    </row>
    <row r="24" spans="1:64" s="96" customFormat="1" ht="25.5" x14ac:dyDescent="0.2">
      <c r="A24" s="173"/>
      <c r="B24" s="88" t="s">
        <v>197</v>
      </c>
      <c r="C24" s="89" t="s">
        <v>221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93"/>
      <c r="S24" s="93"/>
      <c r="T24" s="91"/>
      <c r="U24" s="91"/>
      <c r="V24" s="91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3"/>
      <c r="BE24" s="104"/>
      <c r="BF24" s="104"/>
      <c r="BG24" s="45"/>
      <c r="BH24" s="45"/>
      <c r="BI24" s="45"/>
    </row>
    <row r="25" spans="1:64" s="96" customFormat="1" ht="38.25" x14ac:dyDescent="0.2">
      <c r="A25" s="173"/>
      <c r="B25" s="88" t="s">
        <v>217</v>
      </c>
      <c r="C25" s="89" t="s">
        <v>222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93"/>
      <c r="S25" s="93"/>
      <c r="T25" s="91"/>
      <c r="U25" s="91"/>
      <c r="V25" s="91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 t="s">
        <v>250</v>
      </c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3" t="s">
        <v>240</v>
      </c>
      <c r="BE25" s="104"/>
      <c r="BF25" s="104"/>
      <c r="BG25" s="45"/>
      <c r="BH25" s="45"/>
      <c r="BI25" s="45"/>
    </row>
    <row r="26" spans="1:64" s="96" customFormat="1" ht="30" customHeight="1" x14ac:dyDescent="0.2">
      <c r="A26" s="173"/>
      <c r="B26" s="88" t="s">
        <v>218</v>
      </c>
      <c r="C26" s="89" t="s">
        <v>224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93"/>
      <c r="S26" s="93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3"/>
      <c r="BE26" s="104"/>
      <c r="BF26" s="104"/>
      <c r="BG26" s="45"/>
      <c r="BH26" s="45"/>
      <c r="BI26" s="45"/>
    </row>
    <row r="27" spans="1:64" s="96" customFormat="1" ht="30" customHeight="1" x14ac:dyDescent="0.2">
      <c r="A27" s="173"/>
      <c r="B27" s="88" t="s">
        <v>223</v>
      </c>
      <c r="C27" s="89" t="s">
        <v>225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3"/>
      <c r="S27" s="93"/>
      <c r="T27" s="91"/>
      <c r="U27" s="91"/>
      <c r="V27" s="91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91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3"/>
      <c r="BG27" s="45"/>
      <c r="BH27" s="45"/>
      <c r="BI27" s="45"/>
    </row>
    <row r="28" spans="1:64" s="96" customFormat="1" ht="30" customHeight="1" x14ac:dyDescent="0.2">
      <c r="A28" s="173"/>
      <c r="B28" s="109" t="s">
        <v>115</v>
      </c>
      <c r="C28" s="89" t="s">
        <v>116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3"/>
      <c r="S28" s="93"/>
      <c r="T28" s="91"/>
      <c r="U28" s="91"/>
      <c r="V28" s="91"/>
      <c r="W28" s="108"/>
      <c r="X28" s="108"/>
      <c r="Y28" s="108"/>
      <c r="Z28" s="108"/>
      <c r="AA28" s="108"/>
      <c r="AB28" s="108"/>
      <c r="AC28" s="93"/>
      <c r="AD28" s="93"/>
      <c r="AE28" s="108"/>
      <c r="AF28" s="108"/>
      <c r="AG28" s="108"/>
      <c r="AH28" s="90"/>
      <c r="AI28" s="90"/>
      <c r="AJ28" s="90"/>
      <c r="AK28" s="90"/>
      <c r="AL28" s="90"/>
      <c r="AM28" s="90"/>
      <c r="AN28" s="90"/>
      <c r="AO28" s="91"/>
      <c r="AP28" s="91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3"/>
      <c r="BE28" s="104"/>
      <c r="BF28" s="104"/>
      <c r="BG28" s="45"/>
      <c r="BH28" s="45"/>
      <c r="BI28" s="45"/>
    </row>
    <row r="29" spans="1:64" s="96" customFormat="1" ht="30" customHeight="1" x14ac:dyDescent="0.2">
      <c r="A29" s="173"/>
      <c r="B29" s="109" t="s">
        <v>117</v>
      </c>
      <c r="C29" s="89" t="s">
        <v>175</v>
      </c>
      <c r="D29" s="90"/>
      <c r="E29" s="90"/>
      <c r="F29" s="90"/>
      <c r="G29" s="90"/>
      <c r="H29" s="90"/>
      <c r="I29" s="90"/>
      <c r="J29" s="90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108"/>
      <c r="AG29" s="108"/>
      <c r="AH29" s="90"/>
      <c r="AI29" s="90"/>
      <c r="AJ29" s="90"/>
      <c r="AK29" s="91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3"/>
      <c r="BE29" s="104"/>
      <c r="BF29" s="104"/>
      <c r="BG29" s="45"/>
      <c r="BH29" s="45"/>
      <c r="BI29" s="45"/>
    </row>
    <row r="30" spans="1:64" s="96" customFormat="1" ht="58.5" customHeight="1" x14ac:dyDescent="0.2">
      <c r="A30" s="173"/>
      <c r="B30" s="87" t="s">
        <v>131</v>
      </c>
      <c r="C30" s="87" t="s">
        <v>226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2"/>
      <c r="BE30" s="85"/>
      <c r="BF30" s="85"/>
      <c r="BG30" s="45"/>
      <c r="BH30" s="45"/>
      <c r="BI30" s="45"/>
    </row>
    <row r="31" spans="1:64" s="96" customFormat="1" ht="30" customHeight="1" x14ac:dyDescent="0.2">
      <c r="A31" s="173"/>
      <c r="B31" s="88" t="s">
        <v>137</v>
      </c>
      <c r="C31" s="97" t="s">
        <v>227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0"/>
      <c r="AQ31" s="90"/>
      <c r="AR31" s="90"/>
      <c r="AS31" s="90"/>
      <c r="AT31" s="90"/>
      <c r="AU31" s="90" t="s">
        <v>151</v>
      </c>
      <c r="AV31" s="90"/>
      <c r="AW31" s="90"/>
      <c r="AX31" s="90"/>
      <c r="AY31" s="90"/>
      <c r="AZ31" s="90"/>
      <c r="BA31" s="90"/>
      <c r="BB31" s="90"/>
      <c r="BC31" s="90"/>
      <c r="BD31" s="93" t="s">
        <v>152</v>
      </c>
      <c r="BE31" s="104"/>
      <c r="BF31" s="104"/>
      <c r="BG31" s="45"/>
      <c r="BH31" s="45"/>
      <c r="BI31" s="45"/>
    </row>
    <row r="32" spans="1:64" s="96" customFormat="1" ht="45.75" customHeight="1" x14ac:dyDescent="0.2">
      <c r="A32" s="173"/>
      <c r="B32" s="87" t="s">
        <v>133</v>
      </c>
      <c r="C32" s="87" t="s">
        <v>228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2"/>
      <c r="BE32" s="85"/>
      <c r="BF32" s="85"/>
      <c r="BG32" s="45"/>
      <c r="BH32" s="45"/>
      <c r="BI32" s="45"/>
    </row>
    <row r="33" spans="1:64" s="96" customFormat="1" ht="36.75" customHeight="1" x14ac:dyDescent="0.2">
      <c r="A33" s="173"/>
      <c r="B33" s="88" t="s">
        <v>134</v>
      </c>
      <c r="C33" s="97" t="s">
        <v>229</v>
      </c>
      <c r="D33" s="90"/>
      <c r="E33" s="90"/>
      <c r="F33" s="90"/>
      <c r="G33" s="90"/>
      <c r="H33" s="90"/>
      <c r="I33" s="90"/>
      <c r="J33" s="90"/>
      <c r="K33" s="90"/>
      <c r="L33" s="90"/>
      <c r="M33" s="90" t="s">
        <v>153</v>
      </c>
      <c r="N33" s="90"/>
      <c r="O33" s="90"/>
      <c r="P33" s="90"/>
      <c r="Q33" s="90"/>
      <c r="R33" s="90"/>
      <c r="S33" s="90"/>
      <c r="T33" s="91"/>
      <c r="U33" s="91"/>
      <c r="V33" s="91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/>
      <c r="AI33" s="91"/>
      <c r="AJ33" s="91"/>
      <c r="AK33" s="91"/>
      <c r="AL33" s="91"/>
      <c r="AM33" s="91"/>
      <c r="AN33" s="91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3" t="s">
        <v>154</v>
      </c>
      <c r="BE33" s="104"/>
      <c r="BF33" s="104"/>
      <c r="BG33" s="45"/>
      <c r="BH33" s="45"/>
      <c r="BI33" s="45"/>
    </row>
    <row r="34" spans="1:64" s="96" customFormat="1" ht="25.5" x14ac:dyDescent="0.2">
      <c r="A34" s="173"/>
      <c r="B34" s="88" t="s">
        <v>198</v>
      </c>
      <c r="C34" s="97" t="s">
        <v>230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0"/>
      <c r="AQ34" s="90" t="s">
        <v>153</v>
      </c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3" t="s">
        <v>154</v>
      </c>
      <c r="BE34" s="104"/>
      <c r="BF34" s="104"/>
      <c r="BG34" s="45"/>
      <c r="BH34" s="45"/>
      <c r="BI34" s="45"/>
    </row>
    <row r="35" spans="1:64" s="96" customFormat="1" ht="30" customHeight="1" x14ac:dyDescent="0.2">
      <c r="A35" s="173"/>
      <c r="B35" s="91" t="s">
        <v>135</v>
      </c>
      <c r="C35" s="89" t="s">
        <v>116</v>
      </c>
      <c r="D35" s="110"/>
      <c r="E35" s="110"/>
      <c r="F35" s="110"/>
      <c r="G35" s="110"/>
      <c r="H35" s="110"/>
      <c r="I35" s="110"/>
      <c r="J35" s="110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93"/>
      <c r="AB35" s="93"/>
      <c r="AC35" s="108"/>
      <c r="AD35" s="88"/>
      <c r="AE35" s="88"/>
      <c r="AF35" s="88"/>
      <c r="AG35" s="115"/>
      <c r="AH35" s="93"/>
      <c r="AI35" s="115"/>
      <c r="AJ35" s="115"/>
      <c r="AK35" s="88"/>
      <c r="AL35" s="115"/>
      <c r="AM35" s="115"/>
      <c r="AN35" s="115"/>
      <c r="AO35" s="115"/>
      <c r="AP35" s="115"/>
      <c r="AQ35" s="115"/>
      <c r="AR35" s="115"/>
      <c r="AS35" s="115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1"/>
      <c r="BE35" s="104"/>
      <c r="BF35" s="104"/>
      <c r="BG35" s="45"/>
      <c r="BH35" s="45"/>
      <c r="BI35" s="45"/>
    </row>
    <row r="36" spans="1:64" s="114" customFormat="1" ht="56.25" customHeight="1" x14ac:dyDescent="0.2">
      <c r="A36" s="173"/>
      <c r="B36" s="87" t="s">
        <v>140</v>
      </c>
      <c r="C36" s="87" t="s">
        <v>169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20" t="s">
        <v>242</v>
      </c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3" t="s">
        <v>243</v>
      </c>
      <c r="BE36" s="85"/>
      <c r="BF36" s="85"/>
      <c r="BG36" s="45"/>
      <c r="BH36" s="45"/>
      <c r="BI36" s="45"/>
    </row>
    <row r="37" spans="1:64" s="96" customFormat="1" ht="41.25" customHeight="1" x14ac:dyDescent="0.2">
      <c r="A37" s="173"/>
      <c r="B37" s="91" t="s">
        <v>141</v>
      </c>
      <c r="C37" s="89" t="s">
        <v>212</v>
      </c>
      <c r="D37" s="110"/>
      <c r="E37" s="110"/>
      <c r="F37" s="110"/>
      <c r="G37" s="110"/>
      <c r="H37" s="110"/>
      <c r="I37" s="110"/>
      <c r="J37" s="110"/>
      <c r="K37" s="88"/>
      <c r="L37" s="88"/>
      <c r="M37" s="88" t="s">
        <v>153</v>
      </c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93"/>
      <c r="AB37" s="93"/>
      <c r="AC37" s="108"/>
      <c r="AD37" s="88"/>
      <c r="AE37" s="88"/>
      <c r="AF37" s="88"/>
      <c r="AG37" s="110"/>
      <c r="AH37" s="93"/>
      <c r="AI37" s="110"/>
      <c r="AJ37" s="110"/>
      <c r="AK37" s="88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93" t="s">
        <v>154</v>
      </c>
      <c r="BE37" s="104"/>
      <c r="BF37" s="104"/>
      <c r="BG37" s="45"/>
      <c r="BH37" s="45"/>
      <c r="BI37" s="45"/>
    </row>
    <row r="38" spans="1:64" s="96" customFormat="1" ht="30" customHeight="1" x14ac:dyDescent="0.2">
      <c r="A38" s="173"/>
      <c r="B38" s="91" t="s">
        <v>142</v>
      </c>
      <c r="C38" s="89" t="s">
        <v>116</v>
      </c>
      <c r="D38" s="110"/>
      <c r="E38" s="110"/>
      <c r="F38" s="110"/>
      <c r="G38" s="110"/>
      <c r="H38" s="110"/>
      <c r="I38" s="110"/>
      <c r="J38" s="110"/>
      <c r="K38" s="88"/>
      <c r="L38" s="88"/>
      <c r="M38" s="88"/>
      <c r="N38" s="88"/>
      <c r="O38" s="88" t="s">
        <v>153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93"/>
      <c r="AB38" s="93"/>
      <c r="AC38" s="108"/>
      <c r="AD38" s="88"/>
      <c r="AE38" s="88"/>
      <c r="AF38" s="88"/>
      <c r="AG38" s="110"/>
      <c r="AH38" s="93"/>
      <c r="AI38" s="110"/>
      <c r="AJ38" s="110"/>
      <c r="AK38" s="88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93" t="s">
        <v>154</v>
      </c>
      <c r="BE38" s="104"/>
      <c r="BF38" s="104"/>
      <c r="BG38" s="45"/>
      <c r="BH38" s="45"/>
      <c r="BI38" s="45"/>
    </row>
    <row r="39" spans="1:64" s="96" customFormat="1" ht="30" customHeight="1" x14ac:dyDescent="0.2">
      <c r="A39" s="173"/>
      <c r="B39" s="91" t="s">
        <v>143</v>
      </c>
      <c r="C39" s="89" t="s">
        <v>175</v>
      </c>
      <c r="D39" s="110"/>
      <c r="E39" s="110"/>
      <c r="F39" s="110"/>
      <c r="G39" s="110"/>
      <c r="H39" s="110"/>
      <c r="I39" s="110"/>
      <c r="J39" s="110"/>
      <c r="K39" s="88"/>
      <c r="L39" s="88"/>
      <c r="M39" s="88"/>
      <c r="N39" s="88"/>
      <c r="O39" s="88"/>
      <c r="P39" s="88"/>
      <c r="Q39" s="88"/>
      <c r="R39" s="88"/>
      <c r="S39" s="88" t="s">
        <v>153</v>
      </c>
      <c r="T39" s="88"/>
      <c r="U39" s="88"/>
      <c r="V39" s="88"/>
      <c r="W39" s="88"/>
      <c r="X39" s="88"/>
      <c r="Y39" s="88"/>
      <c r="Z39" s="88"/>
      <c r="AA39" s="93"/>
      <c r="AB39" s="93"/>
      <c r="AC39" s="108"/>
      <c r="AD39" s="88"/>
      <c r="AE39" s="88"/>
      <c r="AF39" s="88"/>
      <c r="AG39" s="110"/>
      <c r="AH39" s="93"/>
      <c r="AI39" s="110"/>
      <c r="AJ39" s="110"/>
      <c r="AK39" s="88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93" t="s">
        <v>154</v>
      </c>
      <c r="BE39" s="104"/>
      <c r="BF39" s="104"/>
      <c r="BG39" s="45"/>
      <c r="BH39" s="45"/>
      <c r="BI39" s="45"/>
    </row>
    <row r="40" spans="1:64" s="26" customFormat="1" ht="30.75" customHeight="1" x14ac:dyDescent="0.2">
      <c r="A40" s="174"/>
      <c r="B40" s="184" t="s">
        <v>158</v>
      </c>
      <c r="C40" s="184"/>
      <c r="D40" s="82"/>
      <c r="E40" s="82"/>
      <c r="F40" s="82"/>
      <c r="G40" s="82"/>
      <c r="H40" s="82"/>
      <c r="I40" s="82"/>
      <c r="J40" s="82"/>
      <c r="K40" s="82"/>
      <c r="L40" s="82"/>
      <c r="M40" s="82">
        <v>5</v>
      </c>
      <c r="N40" s="82"/>
      <c r="O40" s="82">
        <v>1</v>
      </c>
      <c r="P40" s="82"/>
      <c r="Q40" s="82"/>
      <c r="R40" s="82"/>
      <c r="S40" s="82">
        <v>1</v>
      </c>
      <c r="T40" s="82">
        <v>3</v>
      </c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>
        <v>5</v>
      </c>
      <c r="AR40" s="82"/>
      <c r="AS40" s="82"/>
      <c r="AT40" s="82"/>
      <c r="AU40" s="82">
        <v>2</v>
      </c>
      <c r="AV40" s="82"/>
      <c r="AW40" s="82"/>
      <c r="AX40" s="82"/>
      <c r="AY40" s="82"/>
      <c r="AZ40" s="82"/>
      <c r="BA40" s="82"/>
      <c r="BB40" s="82"/>
      <c r="BC40" s="82"/>
      <c r="BD40" s="82" t="s">
        <v>244</v>
      </c>
      <c r="BE40" s="85"/>
      <c r="BF40" s="85"/>
      <c r="BG40" s="45"/>
      <c r="BH40" s="45"/>
      <c r="BI40" s="45"/>
      <c r="BJ40" s="34"/>
      <c r="BK40" s="27"/>
      <c r="BL40" s="27"/>
    </row>
    <row r="41" spans="1:64" x14ac:dyDescent="0.25">
      <c r="BG41" s="42"/>
      <c r="BH41" s="42"/>
      <c r="BI41" s="42"/>
      <c r="BK41" s="27"/>
      <c r="BL41" s="27"/>
    </row>
    <row r="42" spans="1:64" ht="20.25" customHeight="1" x14ac:dyDescent="0.3">
      <c r="BG42" s="42"/>
      <c r="BH42" s="42"/>
      <c r="BI42" s="42"/>
      <c r="BK42" s="35"/>
    </row>
    <row r="43" spans="1:64" x14ac:dyDescent="0.25">
      <c r="BG43" s="38"/>
    </row>
    <row r="44" spans="1:64" x14ac:dyDescent="0.25">
      <c r="BG44" s="38"/>
    </row>
    <row r="45" spans="1:64" x14ac:dyDescent="0.25">
      <c r="BG45" s="38"/>
    </row>
  </sheetData>
  <mergeCells count="29">
    <mergeCell ref="B40:C40"/>
    <mergeCell ref="AZ2:BC2"/>
    <mergeCell ref="BD2:BD7"/>
    <mergeCell ref="D4:BC4"/>
    <mergeCell ref="D6:BC6"/>
    <mergeCell ref="AV2:AX2"/>
    <mergeCell ref="AY2:AY3"/>
    <mergeCell ref="V2:X2"/>
    <mergeCell ref="A8:A40"/>
    <mergeCell ref="AM2:AP2"/>
    <mergeCell ref="AQ2:AQ3"/>
    <mergeCell ref="AR2:AT2"/>
    <mergeCell ref="AU2:AU3"/>
    <mergeCell ref="Y2:Y3"/>
    <mergeCell ref="Z2:AC2"/>
    <mergeCell ref="AD2:AG2"/>
    <mergeCell ref="AH2:AH3"/>
    <mergeCell ref="AI2:AK2"/>
    <mergeCell ref="AL2:AL3"/>
    <mergeCell ref="I2:K2"/>
    <mergeCell ref="L2:L3"/>
    <mergeCell ref="M2:P2"/>
    <mergeCell ref="Q2:T2"/>
    <mergeCell ref="U2:U3"/>
    <mergeCell ref="A2:A7"/>
    <mergeCell ref="B2:B7"/>
    <mergeCell ref="C2:C7"/>
    <mergeCell ref="D2:G2"/>
    <mergeCell ref="H2:H3"/>
  </mergeCells>
  <pageMargins left="0.7" right="0.7" top="0.75" bottom="0.75" header="0.3" footer="0.3"/>
  <pageSetup paperSize="9" scale="3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8"/>
  <sheetViews>
    <sheetView zoomScale="80" zoomScaleNormal="80" workbookViewId="0"/>
  </sheetViews>
  <sheetFormatPr defaultColWidth="8.85546875" defaultRowHeight="15" x14ac:dyDescent="0.25"/>
  <cols>
    <col min="1" max="1" width="4" style="36" customWidth="1"/>
    <col min="2" max="2" width="11.28515625" style="36" customWidth="1"/>
    <col min="3" max="3" width="34" style="36" customWidth="1"/>
    <col min="4" max="15" width="4.7109375" style="36" customWidth="1"/>
    <col min="16" max="16" width="6.28515625" style="36" customWidth="1"/>
    <col min="17" max="26" width="4.7109375" style="36" customWidth="1"/>
    <col min="27" max="27" width="7.42578125" style="36" customWidth="1"/>
    <col min="28" max="55" width="4.7109375" style="36" customWidth="1"/>
    <col min="56" max="56" width="21.140625" style="26" customWidth="1"/>
    <col min="57" max="57" width="5.85546875" style="68" customWidth="1"/>
    <col min="58" max="58" width="7.42578125" style="68" customWidth="1"/>
    <col min="59" max="59" width="12.140625" style="37" customWidth="1"/>
    <col min="60" max="60" width="9" style="37" customWidth="1"/>
    <col min="61" max="61" width="12" style="37" customWidth="1"/>
    <col min="62" max="67" width="8.85546875" style="37"/>
    <col min="68" max="16384" width="8.85546875" style="36"/>
  </cols>
  <sheetData>
    <row r="1" spans="1:67" ht="41.25" customHeight="1" x14ac:dyDescent="0.25"/>
    <row r="2" spans="1:67" ht="74.25" customHeight="1" x14ac:dyDescent="0.25">
      <c r="A2" s="172" t="s">
        <v>8</v>
      </c>
      <c r="B2" s="172" t="s">
        <v>9</v>
      </c>
      <c r="C2" s="172" t="s">
        <v>10</v>
      </c>
      <c r="D2" s="176" t="s">
        <v>12</v>
      </c>
      <c r="E2" s="177"/>
      <c r="F2" s="177"/>
      <c r="G2" s="178"/>
      <c r="H2" s="144" t="s">
        <v>13</v>
      </c>
      <c r="I2" s="179" t="s">
        <v>14</v>
      </c>
      <c r="J2" s="180"/>
      <c r="K2" s="181"/>
      <c r="L2" s="144" t="s">
        <v>15</v>
      </c>
      <c r="M2" s="179" t="s">
        <v>16</v>
      </c>
      <c r="N2" s="180"/>
      <c r="O2" s="180"/>
      <c r="P2" s="181"/>
      <c r="Q2" s="176" t="s">
        <v>17</v>
      </c>
      <c r="R2" s="177"/>
      <c r="S2" s="177"/>
      <c r="T2" s="178"/>
      <c r="U2" s="144" t="s">
        <v>18</v>
      </c>
      <c r="V2" s="179" t="s">
        <v>19</v>
      </c>
      <c r="W2" s="180"/>
      <c r="X2" s="181"/>
      <c r="Y2" s="152" t="s">
        <v>20</v>
      </c>
      <c r="Z2" s="179" t="s">
        <v>21</v>
      </c>
      <c r="AA2" s="180"/>
      <c r="AB2" s="180"/>
      <c r="AC2" s="181"/>
      <c r="AD2" s="179" t="s">
        <v>23</v>
      </c>
      <c r="AE2" s="180"/>
      <c r="AF2" s="180"/>
      <c r="AG2" s="181"/>
      <c r="AH2" s="144" t="s">
        <v>118</v>
      </c>
      <c r="AI2" s="179" t="s">
        <v>25</v>
      </c>
      <c r="AJ2" s="180"/>
      <c r="AK2" s="181"/>
      <c r="AL2" s="144" t="s">
        <v>119</v>
      </c>
      <c r="AM2" s="179" t="s">
        <v>27</v>
      </c>
      <c r="AN2" s="180"/>
      <c r="AO2" s="180"/>
      <c r="AP2" s="181"/>
      <c r="AQ2" s="144" t="s">
        <v>120</v>
      </c>
      <c r="AR2" s="179" t="s">
        <v>28</v>
      </c>
      <c r="AS2" s="180"/>
      <c r="AT2" s="181"/>
      <c r="AU2" s="144" t="s">
        <v>121</v>
      </c>
      <c r="AV2" s="179" t="s">
        <v>30</v>
      </c>
      <c r="AW2" s="180"/>
      <c r="AX2" s="181"/>
      <c r="AY2" s="144" t="s">
        <v>122</v>
      </c>
      <c r="AZ2" s="179" t="s">
        <v>32</v>
      </c>
      <c r="BA2" s="180"/>
      <c r="BB2" s="180"/>
      <c r="BC2" s="181"/>
      <c r="BD2" s="185" t="s">
        <v>150</v>
      </c>
      <c r="BE2" s="63"/>
      <c r="BF2" s="63"/>
    </row>
    <row r="3" spans="1:67" ht="30" customHeight="1" x14ac:dyDescent="0.25">
      <c r="A3" s="173"/>
      <c r="B3" s="173"/>
      <c r="C3" s="173"/>
      <c r="D3" s="6" t="s">
        <v>34</v>
      </c>
      <c r="E3" s="6" t="s">
        <v>35</v>
      </c>
      <c r="F3" s="6" t="s">
        <v>36</v>
      </c>
      <c r="G3" s="6" t="s">
        <v>37</v>
      </c>
      <c r="H3" s="145"/>
      <c r="I3" s="7" t="s">
        <v>38</v>
      </c>
      <c r="J3" s="7" t="s">
        <v>39</v>
      </c>
      <c r="K3" s="6" t="s">
        <v>40</v>
      </c>
      <c r="L3" s="145"/>
      <c r="M3" s="7" t="s">
        <v>41</v>
      </c>
      <c r="N3" s="6" t="s">
        <v>42</v>
      </c>
      <c r="O3" s="6" t="s">
        <v>43</v>
      </c>
      <c r="P3" s="6" t="s">
        <v>44</v>
      </c>
      <c r="Q3" s="6" t="s">
        <v>34</v>
      </c>
      <c r="R3" s="6" t="s">
        <v>35</v>
      </c>
      <c r="S3" s="6" t="s">
        <v>36</v>
      </c>
      <c r="T3" s="6" t="s">
        <v>37</v>
      </c>
      <c r="U3" s="145"/>
      <c r="V3" s="6" t="s">
        <v>45</v>
      </c>
      <c r="W3" s="6" t="s">
        <v>46</v>
      </c>
      <c r="X3" s="6" t="s">
        <v>47</v>
      </c>
      <c r="Y3" s="153"/>
      <c r="Z3" s="6" t="s">
        <v>48</v>
      </c>
      <c r="AA3" s="6" t="s">
        <v>49</v>
      </c>
      <c r="AB3" s="6" t="s">
        <v>50</v>
      </c>
      <c r="AC3" s="6" t="s">
        <v>51</v>
      </c>
      <c r="AD3" s="8" t="s">
        <v>34</v>
      </c>
      <c r="AE3" s="8" t="s">
        <v>35</v>
      </c>
      <c r="AF3" s="6" t="s">
        <v>36</v>
      </c>
      <c r="AG3" s="6" t="s">
        <v>37</v>
      </c>
      <c r="AH3" s="145"/>
      <c r="AI3" s="6" t="s">
        <v>45</v>
      </c>
      <c r="AJ3" s="7" t="s">
        <v>46</v>
      </c>
      <c r="AK3" s="7" t="s">
        <v>47</v>
      </c>
      <c r="AL3" s="145"/>
      <c r="AM3" s="6" t="s">
        <v>41</v>
      </c>
      <c r="AN3" s="7" t="s">
        <v>42</v>
      </c>
      <c r="AO3" s="7" t="s">
        <v>43</v>
      </c>
      <c r="AP3" s="8" t="s">
        <v>44</v>
      </c>
      <c r="AQ3" s="145"/>
      <c r="AR3" s="7" t="s">
        <v>123</v>
      </c>
      <c r="AS3" s="6" t="s">
        <v>124</v>
      </c>
      <c r="AT3" s="6" t="s">
        <v>125</v>
      </c>
      <c r="AU3" s="145"/>
      <c r="AV3" s="6" t="s">
        <v>45</v>
      </c>
      <c r="AW3" s="6" t="s">
        <v>46</v>
      </c>
      <c r="AX3" s="6" t="s">
        <v>47</v>
      </c>
      <c r="AY3" s="145"/>
      <c r="AZ3" s="6" t="s">
        <v>48</v>
      </c>
      <c r="BA3" s="6" t="s">
        <v>49</v>
      </c>
      <c r="BB3" s="6" t="s">
        <v>50</v>
      </c>
      <c r="BC3" s="6" t="s">
        <v>126</v>
      </c>
      <c r="BD3" s="186"/>
      <c r="BE3" s="63"/>
      <c r="BF3" s="63"/>
    </row>
    <row r="4" spans="1:67" x14ac:dyDescent="0.25">
      <c r="A4" s="173"/>
      <c r="B4" s="173"/>
      <c r="C4" s="173"/>
      <c r="D4" s="168" t="s">
        <v>90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86"/>
      <c r="BE4" s="63"/>
      <c r="BF4" s="63"/>
    </row>
    <row r="5" spans="1:67" x14ac:dyDescent="0.25">
      <c r="A5" s="173"/>
      <c r="B5" s="173"/>
      <c r="C5" s="173"/>
      <c r="D5" s="33">
        <v>35</v>
      </c>
      <c r="E5" s="33">
        <v>36</v>
      </c>
      <c r="F5" s="33">
        <v>37</v>
      </c>
      <c r="G5" s="33">
        <v>38</v>
      </c>
      <c r="H5" s="33">
        <v>39</v>
      </c>
      <c r="I5" s="33">
        <v>40</v>
      </c>
      <c r="J5" s="33">
        <v>41</v>
      </c>
      <c r="K5" s="33">
        <v>42</v>
      </c>
      <c r="L5" s="33">
        <v>43</v>
      </c>
      <c r="M5" s="33">
        <v>44</v>
      </c>
      <c r="N5" s="33">
        <v>45</v>
      </c>
      <c r="O5" s="33">
        <v>46</v>
      </c>
      <c r="P5" s="33">
        <v>47</v>
      </c>
      <c r="Q5" s="33">
        <v>48</v>
      </c>
      <c r="R5" s="33">
        <v>49</v>
      </c>
      <c r="S5" s="33">
        <v>50</v>
      </c>
      <c r="T5" s="33">
        <v>51</v>
      </c>
      <c r="U5" s="33">
        <v>52</v>
      </c>
      <c r="V5" s="33">
        <v>1</v>
      </c>
      <c r="W5" s="33">
        <v>2</v>
      </c>
      <c r="X5" s="33">
        <v>3</v>
      </c>
      <c r="Y5" s="33">
        <v>4</v>
      </c>
      <c r="Z5" s="33">
        <v>5</v>
      </c>
      <c r="AA5" s="33">
        <v>6</v>
      </c>
      <c r="AB5" s="33">
        <v>7</v>
      </c>
      <c r="AC5" s="33">
        <v>8</v>
      </c>
      <c r="AD5" s="33">
        <v>9</v>
      </c>
      <c r="AE5" s="33">
        <v>10</v>
      </c>
      <c r="AF5" s="33">
        <v>11</v>
      </c>
      <c r="AG5" s="33">
        <v>12</v>
      </c>
      <c r="AH5" s="33">
        <v>13</v>
      </c>
      <c r="AI5" s="33">
        <v>14</v>
      </c>
      <c r="AJ5" s="33">
        <v>15</v>
      </c>
      <c r="AK5" s="33">
        <v>16</v>
      </c>
      <c r="AL5" s="33">
        <v>17</v>
      </c>
      <c r="AM5" s="33">
        <v>18</v>
      </c>
      <c r="AN5" s="33">
        <v>19</v>
      </c>
      <c r="AO5" s="33">
        <v>20</v>
      </c>
      <c r="AP5" s="33">
        <v>21</v>
      </c>
      <c r="AQ5" s="33">
        <v>22</v>
      </c>
      <c r="AR5" s="33">
        <v>23</v>
      </c>
      <c r="AS5" s="33">
        <v>24</v>
      </c>
      <c r="AT5" s="33">
        <v>25</v>
      </c>
      <c r="AU5" s="33">
        <v>26</v>
      </c>
      <c r="AV5" s="33">
        <v>27</v>
      </c>
      <c r="AW5" s="33">
        <v>28</v>
      </c>
      <c r="AX5" s="33">
        <v>29</v>
      </c>
      <c r="AY5" s="33">
        <v>30</v>
      </c>
      <c r="AZ5" s="33">
        <v>31</v>
      </c>
      <c r="BA5" s="33">
        <v>32</v>
      </c>
      <c r="BB5" s="33">
        <v>33</v>
      </c>
      <c r="BC5" s="33">
        <v>34</v>
      </c>
      <c r="BD5" s="186"/>
      <c r="BE5" s="63"/>
      <c r="BF5" s="63"/>
    </row>
    <row r="6" spans="1:67" x14ac:dyDescent="0.25">
      <c r="A6" s="173"/>
      <c r="B6" s="173"/>
      <c r="C6" s="173"/>
      <c r="D6" s="170" t="s">
        <v>91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86"/>
      <c r="BE6" s="63"/>
      <c r="BF6" s="63"/>
    </row>
    <row r="7" spans="1:67" ht="18.75" customHeight="1" x14ac:dyDescent="0.25">
      <c r="A7" s="174"/>
      <c r="B7" s="174"/>
      <c r="C7" s="174"/>
      <c r="D7" s="30">
        <v>1</v>
      </c>
      <c r="E7" s="30">
        <v>2</v>
      </c>
      <c r="F7" s="30">
        <v>3</v>
      </c>
      <c r="G7" s="30">
        <v>4</v>
      </c>
      <c r="H7" s="30">
        <v>5</v>
      </c>
      <c r="I7" s="30">
        <v>6</v>
      </c>
      <c r="J7" s="30">
        <v>7</v>
      </c>
      <c r="K7" s="30">
        <v>8</v>
      </c>
      <c r="L7" s="30">
        <v>9</v>
      </c>
      <c r="M7" s="30">
        <v>10</v>
      </c>
      <c r="N7" s="30">
        <v>11</v>
      </c>
      <c r="O7" s="30">
        <v>12</v>
      </c>
      <c r="P7" s="30">
        <v>13</v>
      </c>
      <c r="Q7" s="30">
        <v>14</v>
      </c>
      <c r="R7" s="30">
        <v>15</v>
      </c>
      <c r="S7" s="30">
        <v>16</v>
      </c>
      <c r="T7" s="30">
        <v>17</v>
      </c>
      <c r="U7" s="30">
        <v>18</v>
      </c>
      <c r="V7" s="30">
        <v>19</v>
      </c>
      <c r="W7" s="30">
        <v>20</v>
      </c>
      <c r="X7" s="30">
        <v>21</v>
      </c>
      <c r="Y7" s="30">
        <v>22</v>
      </c>
      <c r="Z7" s="30">
        <v>23</v>
      </c>
      <c r="AA7" s="30">
        <v>24</v>
      </c>
      <c r="AB7" s="30">
        <v>25</v>
      </c>
      <c r="AC7" s="30">
        <v>26</v>
      </c>
      <c r="AD7" s="30">
        <v>27</v>
      </c>
      <c r="AE7" s="30">
        <v>28</v>
      </c>
      <c r="AF7" s="30">
        <v>29</v>
      </c>
      <c r="AG7" s="30">
        <v>30</v>
      </c>
      <c r="AH7" s="30">
        <v>31</v>
      </c>
      <c r="AI7" s="30">
        <v>32</v>
      </c>
      <c r="AJ7" s="30">
        <v>33</v>
      </c>
      <c r="AK7" s="30">
        <v>34</v>
      </c>
      <c r="AL7" s="30">
        <v>35</v>
      </c>
      <c r="AM7" s="30">
        <v>36</v>
      </c>
      <c r="AN7" s="30">
        <v>37</v>
      </c>
      <c r="AO7" s="30">
        <v>38</v>
      </c>
      <c r="AP7" s="30">
        <v>39</v>
      </c>
      <c r="AQ7" s="30">
        <v>40</v>
      </c>
      <c r="AR7" s="30">
        <v>41</v>
      </c>
      <c r="AS7" s="30">
        <v>42</v>
      </c>
      <c r="AT7" s="30">
        <v>43</v>
      </c>
      <c r="AU7" s="30">
        <v>44</v>
      </c>
      <c r="AV7" s="30">
        <v>45</v>
      </c>
      <c r="AW7" s="30">
        <v>46</v>
      </c>
      <c r="AX7" s="30">
        <v>47</v>
      </c>
      <c r="AY7" s="33">
        <v>48</v>
      </c>
      <c r="AZ7" s="33">
        <v>49</v>
      </c>
      <c r="BA7" s="33">
        <v>50</v>
      </c>
      <c r="BB7" s="33">
        <v>51</v>
      </c>
      <c r="BC7" s="33">
        <v>52</v>
      </c>
      <c r="BD7" s="187"/>
      <c r="BE7" s="70"/>
      <c r="BF7" s="70"/>
    </row>
    <row r="8" spans="1:67" s="26" customFormat="1" ht="39.950000000000003" customHeight="1" x14ac:dyDescent="0.2">
      <c r="A8" s="173" t="s">
        <v>252</v>
      </c>
      <c r="B8" s="87" t="s">
        <v>94</v>
      </c>
      <c r="C8" s="87" t="s">
        <v>164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2"/>
      <c r="BE8" s="85"/>
      <c r="BF8" s="85"/>
      <c r="BG8" s="45"/>
      <c r="BH8" s="45"/>
      <c r="BI8" s="45"/>
      <c r="BJ8" s="27"/>
      <c r="BK8" s="27"/>
      <c r="BL8" s="27"/>
      <c r="BM8" s="27"/>
      <c r="BN8" s="27"/>
      <c r="BO8" s="27"/>
    </row>
    <row r="9" spans="1:67" s="96" customFormat="1" ht="39.950000000000003" customHeight="1" x14ac:dyDescent="0.2">
      <c r="A9" s="173"/>
      <c r="B9" s="91" t="s">
        <v>98</v>
      </c>
      <c r="C9" s="89" t="s">
        <v>174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91"/>
      <c r="V9" s="91"/>
      <c r="W9" s="91"/>
      <c r="X9" s="91"/>
      <c r="Y9" s="91"/>
      <c r="Z9" s="91"/>
      <c r="AA9" s="91" t="s">
        <v>153</v>
      </c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0"/>
      <c r="AQ9" s="106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3" t="s">
        <v>154</v>
      </c>
      <c r="BE9" s="104"/>
      <c r="BF9" s="104"/>
      <c r="BG9" s="45"/>
      <c r="BH9" s="45"/>
      <c r="BI9" s="45"/>
    </row>
    <row r="10" spans="1:67" s="96" customFormat="1" ht="39.950000000000003" customHeight="1" x14ac:dyDescent="0.2">
      <c r="A10" s="173"/>
      <c r="B10" s="91" t="s">
        <v>99</v>
      </c>
      <c r="C10" s="89" t="s">
        <v>213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 t="s">
        <v>156</v>
      </c>
      <c r="Q10" s="90"/>
      <c r="R10" s="90"/>
      <c r="S10" s="90"/>
      <c r="T10" s="91"/>
      <c r="U10" s="91"/>
      <c r="V10" s="91"/>
      <c r="W10" s="91"/>
      <c r="X10" s="91"/>
      <c r="Y10" s="91"/>
      <c r="Z10" s="91"/>
      <c r="AA10" s="91" t="s">
        <v>153</v>
      </c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106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3" t="s">
        <v>157</v>
      </c>
      <c r="BE10" s="104"/>
      <c r="BF10" s="104"/>
      <c r="BG10" s="45"/>
      <c r="BH10" s="45"/>
      <c r="BI10" s="45"/>
    </row>
    <row r="11" spans="1:67" s="96" customFormat="1" ht="39.950000000000003" customHeight="1" x14ac:dyDescent="0.2">
      <c r="A11" s="173"/>
      <c r="B11" s="87" t="s">
        <v>103</v>
      </c>
      <c r="C11" s="87" t="s">
        <v>246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6"/>
      <c r="AV11" s="86"/>
      <c r="AW11" s="86"/>
      <c r="AX11" s="86"/>
      <c r="AY11" s="86"/>
      <c r="AZ11" s="86"/>
      <c r="BA11" s="86"/>
      <c r="BB11" s="86"/>
      <c r="BC11" s="86"/>
      <c r="BD11" s="82"/>
      <c r="BE11" s="104"/>
      <c r="BF11" s="104"/>
      <c r="BG11" s="45"/>
      <c r="BH11" s="45"/>
      <c r="BI11" s="45"/>
    </row>
    <row r="12" spans="1:67" s="26" customFormat="1" ht="39.950000000000003" customHeight="1" x14ac:dyDescent="0.2">
      <c r="A12" s="173"/>
      <c r="B12" s="87" t="s">
        <v>168</v>
      </c>
      <c r="C12" s="101" t="s">
        <v>210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102" t="s">
        <v>170</v>
      </c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82" t="s">
        <v>171</v>
      </c>
      <c r="BE12" s="85"/>
      <c r="BF12" s="85"/>
      <c r="BG12" s="45"/>
      <c r="BH12" s="45"/>
      <c r="BI12" s="45"/>
      <c r="BJ12" s="27"/>
      <c r="BK12" s="27"/>
      <c r="BL12" s="27"/>
      <c r="BM12" s="27"/>
      <c r="BN12" s="27"/>
      <c r="BO12" s="27"/>
    </row>
    <row r="13" spans="1:67" s="96" customFormat="1" ht="39.950000000000003" customHeight="1" x14ac:dyDescent="0.2">
      <c r="A13" s="173"/>
      <c r="B13" s="88" t="s">
        <v>196</v>
      </c>
      <c r="C13" s="89" t="s">
        <v>220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188" t="s">
        <v>247</v>
      </c>
      <c r="Q13" s="90"/>
      <c r="R13" s="90"/>
      <c r="S13" s="90"/>
      <c r="T13" s="91"/>
      <c r="U13" s="91"/>
      <c r="V13" s="91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91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188" t="s">
        <v>247</v>
      </c>
      <c r="BE13" s="104"/>
      <c r="BF13" s="104"/>
      <c r="BG13" s="45"/>
      <c r="BH13" s="45"/>
      <c r="BI13" s="45"/>
    </row>
    <row r="14" spans="1:67" s="96" customFormat="1" ht="39.950000000000003" customHeight="1" x14ac:dyDescent="0.2">
      <c r="A14" s="173"/>
      <c r="B14" s="88" t="s">
        <v>197</v>
      </c>
      <c r="C14" s="89" t="s">
        <v>221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189"/>
      <c r="Q14" s="108"/>
      <c r="R14" s="93"/>
      <c r="S14" s="93"/>
      <c r="T14" s="91"/>
      <c r="U14" s="91"/>
      <c r="V14" s="91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91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189"/>
      <c r="BE14" s="104"/>
      <c r="BF14" s="104"/>
      <c r="BG14" s="45"/>
      <c r="BH14" s="45"/>
      <c r="BI14" s="45"/>
    </row>
    <row r="15" spans="1:67" s="96" customFormat="1" ht="39.950000000000003" customHeight="1" x14ac:dyDescent="0.2">
      <c r="A15" s="173"/>
      <c r="B15" s="88" t="s">
        <v>218</v>
      </c>
      <c r="C15" s="89" t="s">
        <v>224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89"/>
      <c r="Q15" s="108"/>
      <c r="R15" s="93"/>
      <c r="S15" s="93"/>
      <c r="T15" s="91"/>
      <c r="U15" s="91"/>
      <c r="V15" s="91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91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189"/>
      <c r="BE15" s="104"/>
      <c r="BF15" s="107"/>
      <c r="BG15" s="45"/>
      <c r="BH15" s="45"/>
      <c r="BI15" s="45"/>
    </row>
    <row r="16" spans="1:67" s="96" customFormat="1" ht="39.950000000000003" customHeight="1" x14ac:dyDescent="0.2">
      <c r="A16" s="173"/>
      <c r="B16" s="88" t="s">
        <v>223</v>
      </c>
      <c r="C16" s="89" t="s">
        <v>225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90"/>
      <c r="Q16" s="90"/>
      <c r="R16" s="93"/>
      <c r="S16" s="93"/>
      <c r="T16" s="91"/>
      <c r="U16" s="91"/>
      <c r="V16" s="91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91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190"/>
      <c r="BE16" s="104"/>
      <c r="BF16" s="104"/>
      <c r="BG16" s="45"/>
      <c r="BH16" s="45"/>
      <c r="BI16" s="45"/>
    </row>
    <row r="17" spans="1:67" s="96" customFormat="1" ht="39.950000000000003" customHeight="1" x14ac:dyDescent="0.2">
      <c r="A17" s="173"/>
      <c r="B17" s="109" t="s">
        <v>115</v>
      </c>
      <c r="C17" s="89" t="s">
        <v>116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 t="s">
        <v>153</v>
      </c>
      <c r="R17" s="93"/>
      <c r="S17" s="93"/>
      <c r="T17" s="91"/>
      <c r="U17" s="91"/>
      <c r="V17" s="91"/>
      <c r="W17" s="108"/>
      <c r="X17" s="108"/>
      <c r="Y17" s="108"/>
      <c r="Z17" s="108"/>
      <c r="AA17" s="108"/>
      <c r="AB17" s="108"/>
      <c r="AC17" s="93"/>
      <c r="AD17" s="93"/>
      <c r="AE17" s="108"/>
      <c r="AF17" s="108"/>
      <c r="AG17" s="108"/>
      <c r="AH17" s="90"/>
      <c r="AI17" s="90"/>
      <c r="AJ17" s="90"/>
      <c r="AK17" s="90"/>
      <c r="AL17" s="90"/>
      <c r="AM17" s="90"/>
      <c r="AN17" s="90"/>
      <c r="AO17" s="91"/>
      <c r="AP17" s="91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3" t="s">
        <v>154</v>
      </c>
      <c r="BE17" s="104"/>
      <c r="BF17" s="104"/>
      <c r="BG17" s="45"/>
      <c r="BH17" s="45"/>
      <c r="BI17" s="45"/>
    </row>
    <row r="18" spans="1:67" s="96" customFormat="1" ht="39.950000000000003" customHeight="1" x14ac:dyDescent="0.2">
      <c r="A18" s="173"/>
      <c r="B18" s="109" t="s">
        <v>117</v>
      </c>
      <c r="C18" s="89" t="s">
        <v>175</v>
      </c>
      <c r="D18" s="90"/>
      <c r="E18" s="90"/>
      <c r="F18" s="90"/>
      <c r="G18" s="90"/>
      <c r="H18" s="90"/>
      <c r="I18" s="90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3" t="s">
        <v>153</v>
      </c>
      <c r="AG18" s="108"/>
      <c r="AH18" s="90"/>
      <c r="AI18" s="90"/>
      <c r="AJ18" s="90"/>
      <c r="AK18" s="91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3" t="s">
        <v>154</v>
      </c>
      <c r="BE18" s="104"/>
      <c r="BF18" s="104"/>
      <c r="BG18" s="45"/>
      <c r="BH18" s="45"/>
      <c r="BI18" s="45"/>
    </row>
    <row r="19" spans="1:67" s="96" customFormat="1" ht="56.25" customHeight="1" x14ac:dyDescent="0.2">
      <c r="A19" s="173"/>
      <c r="B19" s="87" t="s">
        <v>131</v>
      </c>
      <c r="C19" s="87" t="s">
        <v>226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102" t="s">
        <v>170</v>
      </c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82" t="s">
        <v>171</v>
      </c>
      <c r="BE19" s="85"/>
      <c r="BF19" s="85"/>
      <c r="BG19" s="45"/>
      <c r="BH19" s="45"/>
      <c r="BI19" s="45"/>
    </row>
    <row r="20" spans="1:67" s="96" customFormat="1" ht="39.950000000000003" customHeight="1" x14ac:dyDescent="0.2">
      <c r="A20" s="173"/>
      <c r="B20" s="88" t="s">
        <v>132</v>
      </c>
      <c r="C20" s="97" t="s">
        <v>231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1"/>
      <c r="V20" s="91"/>
      <c r="W20" s="90"/>
      <c r="X20" s="90"/>
      <c r="Y20" s="90"/>
      <c r="Z20" s="90"/>
      <c r="AA20" s="188" t="s">
        <v>240</v>
      </c>
      <c r="AB20" s="90"/>
      <c r="AC20" s="90"/>
      <c r="AD20" s="90"/>
      <c r="AE20" s="90"/>
      <c r="AF20" s="90"/>
      <c r="AG20" s="90"/>
      <c r="AH20" s="91"/>
      <c r="AI20" s="91"/>
      <c r="AJ20" s="91"/>
      <c r="AK20" s="91"/>
      <c r="AL20" s="91"/>
      <c r="AM20" s="91"/>
      <c r="AN20" s="91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188" t="s">
        <v>240</v>
      </c>
      <c r="BE20" s="104"/>
      <c r="BF20" s="104"/>
      <c r="BG20" s="45"/>
      <c r="BH20" s="45"/>
      <c r="BI20" s="45"/>
    </row>
    <row r="21" spans="1:67" s="96" customFormat="1" ht="39.950000000000003" customHeight="1" x14ac:dyDescent="0.2">
      <c r="A21" s="173"/>
      <c r="B21" s="88" t="s">
        <v>200</v>
      </c>
      <c r="C21" s="97" t="s">
        <v>232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1"/>
      <c r="V21" s="91"/>
      <c r="W21" s="90"/>
      <c r="X21" s="90"/>
      <c r="Y21" s="90"/>
      <c r="Z21" s="90"/>
      <c r="AA21" s="190"/>
      <c r="AB21" s="115"/>
      <c r="AC21" s="115"/>
      <c r="AD21" s="90"/>
      <c r="AE21" s="90"/>
      <c r="AF21" s="90"/>
      <c r="AG21" s="115"/>
      <c r="AH21" s="88"/>
      <c r="AI21" s="88"/>
      <c r="AJ21" s="88"/>
      <c r="AK21" s="88"/>
      <c r="AL21" s="88"/>
      <c r="AM21" s="88"/>
      <c r="AN21" s="88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90"/>
      <c r="BE21" s="104"/>
      <c r="BF21" s="104"/>
      <c r="BG21" s="45"/>
      <c r="BH21" s="45"/>
      <c r="BI21" s="45"/>
    </row>
    <row r="22" spans="1:67" s="96" customFormat="1" ht="39.950000000000003" customHeight="1" x14ac:dyDescent="0.2">
      <c r="A22" s="173"/>
      <c r="B22" s="91" t="s">
        <v>138</v>
      </c>
      <c r="C22" s="89" t="s">
        <v>116</v>
      </c>
      <c r="D22" s="110"/>
      <c r="E22" s="110"/>
      <c r="F22" s="110"/>
      <c r="G22" s="110"/>
      <c r="H22" s="110"/>
      <c r="I22" s="110"/>
      <c r="J22" s="110"/>
      <c r="K22" s="88"/>
      <c r="L22" s="88"/>
      <c r="M22" s="88"/>
      <c r="N22" s="88"/>
      <c r="O22" s="88"/>
      <c r="P22" s="88"/>
      <c r="Q22" s="88"/>
      <c r="R22" s="88" t="s">
        <v>153</v>
      </c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93"/>
      <c r="AE22" s="93"/>
      <c r="AF22" s="93"/>
      <c r="AG22" s="115"/>
      <c r="AH22" s="115"/>
      <c r="AI22" s="115"/>
      <c r="AJ22" s="115"/>
      <c r="AK22" s="88"/>
      <c r="AL22" s="110"/>
      <c r="AM22" s="110"/>
      <c r="AN22" s="110"/>
      <c r="AO22" s="110"/>
      <c r="AP22" s="110"/>
      <c r="AQ22" s="110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110"/>
      <c r="BC22" s="110"/>
      <c r="BD22" s="111" t="s">
        <v>154</v>
      </c>
      <c r="BE22" s="104"/>
      <c r="BF22" s="104"/>
      <c r="BG22" s="45"/>
      <c r="BH22" s="45"/>
      <c r="BI22" s="45"/>
    </row>
    <row r="23" spans="1:67" s="96" customFormat="1" ht="39.950000000000003" customHeight="1" x14ac:dyDescent="0.2">
      <c r="A23" s="173"/>
      <c r="B23" s="91" t="s">
        <v>139</v>
      </c>
      <c r="C23" s="89" t="s">
        <v>175</v>
      </c>
      <c r="D23" s="110"/>
      <c r="E23" s="110"/>
      <c r="F23" s="110"/>
      <c r="G23" s="110"/>
      <c r="H23" s="110"/>
      <c r="I23" s="110"/>
      <c r="J23" s="110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91"/>
      <c r="AE23" s="91"/>
      <c r="AF23" s="91"/>
      <c r="AG23" s="115"/>
      <c r="AH23" s="115" t="s">
        <v>153</v>
      </c>
      <c r="AI23" s="115"/>
      <c r="AJ23" s="115"/>
      <c r="AK23" s="88"/>
      <c r="AL23" s="110"/>
      <c r="AM23" s="110"/>
      <c r="AN23" s="110"/>
      <c r="AO23" s="110"/>
      <c r="AP23" s="110"/>
      <c r="AQ23" s="110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110"/>
      <c r="BC23" s="110"/>
      <c r="BD23" s="111" t="s">
        <v>154</v>
      </c>
      <c r="BE23" s="104"/>
      <c r="BF23" s="104"/>
      <c r="BG23" s="45"/>
      <c r="BH23" s="45"/>
      <c r="BI23" s="45"/>
    </row>
    <row r="24" spans="1:67" s="84" customFormat="1" ht="39.950000000000003" customHeight="1" x14ac:dyDescent="0.2">
      <c r="A24" s="173"/>
      <c r="B24" s="87" t="s">
        <v>133</v>
      </c>
      <c r="C24" s="87" t="s">
        <v>228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102" t="s">
        <v>170</v>
      </c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82" t="s">
        <v>171</v>
      </c>
      <c r="BE24" s="85"/>
      <c r="BF24" s="85"/>
      <c r="BG24" s="45"/>
      <c r="BH24" s="45"/>
      <c r="BI24" s="45"/>
      <c r="BJ24" s="96"/>
      <c r="BK24" s="96"/>
      <c r="BL24" s="96"/>
      <c r="BM24" s="96"/>
      <c r="BN24" s="96"/>
      <c r="BO24" s="96"/>
    </row>
    <row r="25" spans="1:67" s="96" customFormat="1" ht="39.950000000000003" customHeight="1" x14ac:dyDescent="0.2">
      <c r="A25" s="173"/>
      <c r="B25" s="88" t="s">
        <v>233</v>
      </c>
      <c r="C25" s="97" t="s">
        <v>235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0"/>
      <c r="X25" s="90"/>
      <c r="Y25" s="90"/>
      <c r="Z25" s="90"/>
      <c r="AA25" s="188" t="s">
        <v>251</v>
      </c>
      <c r="AB25" s="90"/>
      <c r="AC25" s="90"/>
      <c r="AD25" s="90"/>
      <c r="AE25" s="90"/>
      <c r="AF25" s="90"/>
      <c r="AG25" s="90"/>
      <c r="AH25" s="91"/>
      <c r="AI25" s="91"/>
      <c r="AJ25" s="91"/>
      <c r="AK25" s="91"/>
      <c r="AL25" s="91"/>
      <c r="AM25" s="91"/>
      <c r="AN25" s="91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188" t="s">
        <v>251</v>
      </c>
      <c r="BE25" s="104"/>
      <c r="BF25" s="104"/>
      <c r="BG25" s="45"/>
      <c r="BH25" s="45"/>
      <c r="BI25" s="45"/>
    </row>
    <row r="26" spans="1:67" s="96" customFormat="1" ht="39.950000000000003" customHeight="1" x14ac:dyDescent="0.2">
      <c r="A26" s="173"/>
      <c r="B26" s="88" t="s">
        <v>234</v>
      </c>
      <c r="C26" s="97" t="s">
        <v>236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0"/>
      <c r="X26" s="90"/>
      <c r="Y26" s="90"/>
      <c r="Z26" s="90"/>
      <c r="AA26" s="190"/>
      <c r="AB26" s="90"/>
      <c r="AC26" s="90"/>
      <c r="AD26" s="90"/>
      <c r="AE26" s="90"/>
      <c r="AF26" s="90"/>
      <c r="AG26" s="90"/>
      <c r="AH26" s="91"/>
      <c r="AI26" s="91"/>
      <c r="AJ26" s="91"/>
      <c r="AK26" s="91"/>
      <c r="AL26" s="91"/>
      <c r="AM26" s="91"/>
      <c r="AN26" s="91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190"/>
      <c r="BE26" s="104"/>
      <c r="BF26" s="104"/>
      <c r="BG26" s="45"/>
      <c r="BH26" s="45"/>
      <c r="BI26" s="45"/>
    </row>
    <row r="27" spans="1:67" s="96" customFormat="1" ht="39.950000000000003" customHeight="1" x14ac:dyDescent="0.2">
      <c r="A27" s="173"/>
      <c r="B27" s="91" t="s">
        <v>135</v>
      </c>
      <c r="C27" s="89" t="s">
        <v>116</v>
      </c>
      <c r="D27" s="110"/>
      <c r="E27" s="110"/>
      <c r="F27" s="110"/>
      <c r="G27" s="110"/>
      <c r="H27" s="110"/>
      <c r="I27" s="110"/>
      <c r="J27" s="110"/>
      <c r="K27" s="88"/>
      <c r="L27" s="88"/>
      <c r="M27" s="88"/>
      <c r="N27" s="88"/>
      <c r="O27" s="88"/>
      <c r="P27" s="88"/>
      <c r="Q27" s="88"/>
      <c r="R27" s="88"/>
      <c r="S27" s="88" t="s">
        <v>153</v>
      </c>
      <c r="T27" s="88"/>
      <c r="U27" s="88"/>
      <c r="V27" s="88"/>
      <c r="W27" s="88"/>
      <c r="X27" s="88"/>
      <c r="Y27" s="88"/>
      <c r="Z27" s="88"/>
      <c r="AA27" s="93"/>
      <c r="AB27" s="93"/>
      <c r="AC27" s="108"/>
      <c r="AD27" s="88"/>
      <c r="AE27" s="88"/>
      <c r="AF27" s="88"/>
      <c r="AG27" s="115"/>
      <c r="AH27" s="93"/>
      <c r="AI27" s="115"/>
      <c r="AJ27" s="115"/>
      <c r="AK27" s="88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1" t="s">
        <v>154</v>
      </c>
      <c r="BE27" s="104"/>
      <c r="BF27" s="104"/>
      <c r="BG27" s="45"/>
      <c r="BH27" s="45"/>
      <c r="BI27" s="45"/>
    </row>
    <row r="28" spans="1:67" s="96" customFormat="1" ht="39.950000000000003" customHeight="1" x14ac:dyDescent="0.2">
      <c r="A28" s="173"/>
      <c r="B28" s="91" t="s">
        <v>136</v>
      </c>
      <c r="C28" s="89" t="s">
        <v>175</v>
      </c>
      <c r="D28" s="110"/>
      <c r="E28" s="110"/>
      <c r="F28" s="110"/>
      <c r="G28" s="110"/>
      <c r="H28" s="110"/>
      <c r="I28" s="110"/>
      <c r="J28" s="110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91"/>
      <c r="AB28" s="91"/>
      <c r="AC28" s="91"/>
      <c r="AD28" s="88"/>
      <c r="AE28" s="88"/>
      <c r="AF28" s="88"/>
      <c r="AG28" s="115"/>
      <c r="AH28" s="91"/>
      <c r="AI28" s="115" t="s">
        <v>153</v>
      </c>
      <c r="AJ28" s="115"/>
      <c r="AK28" s="88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1" t="s">
        <v>154</v>
      </c>
      <c r="BE28" s="104"/>
      <c r="BF28" s="104"/>
      <c r="BG28" s="45"/>
      <c r="BH28" s="45"/>
      <c r="BI28" s="45"/>
    </row>
    <row r="29" spans="1:67" s="96" customFormat="1" ht="39.950000000000003" customHeight="1" x14ac:dyDescent="0.2">
      <c r="A29" s="173"/>
      <c r="B29" s="91" t="s">
        <v>144</v>
      </c>
      <c r="C29" s="89" t="s">
        <v>176</v>
      </c>
      <c r="D29" s="90"/>
      <c r="E29" s="90"/>
      <c r="F29" s="90"/>
      <c r="G29" s="90"/>
      <c r="H29" s="90"/>
      <c r="I29" s="90"/>
      <c r="J29" s="90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0"/>
      <c r="AH29" s="90"/>
      <c r="AI29" s="90"/>
      <c r="AJ29" s="90"/>
      <c r="AK29" s="78" t="s">
        <v>245</v>
      </c>
      <c r="AL29" s="18" t="s">
        <v>245</v>
      </c>
      <c r="AM29" s="18" t="s">
        <v>245</v>
      </c>
      <c r="AN29" s="18" t="s">
        <v>245</v>
      </c>
      <c r="AO29" s="18"/>
      <c r="AP29" s="18"/>
      <c r="AQ29" s="18"/>
      <c r="AR29" s="18"/>
      <c r="AS29" s="18"/>
      <c r="AT29" s="18"/>
      <c r="AU29" s="90"/>
      <c r="AV29" s="90"/>
      <c r="AW29" s="90"/>
      <c r="AX29" s="90"/>
      <c r="AY29" s="90"/>
      <c r="AZ29" s="90"/>
      <c r="BA29" s="90"/>
      <c r="BB29" s="90"/>
      <c r="BC29" s="90"/>
      <c r="BD29" s="111"/>
      <c r="BE29" s="104"/>
      <c r="BF29" s="104"/>
      <c r="BG29" s="45"/>
      <c r="BH29" s="45"/>
      <c r="BI29" s="45"/>
    </row>
    <row r="30" spans="1:67" s="96" customFormat="1" ht="39.950000000000003" customHeight="1" x14ac:dyDescent="0.2">
      <c r="A30" s="173"/>
      <c r="B30" s="91" t="s">
        <v>146</v>
      </c>
      <c r="C30" s="89" t="s">
        <v>147</v>
      </c>
      <c r="D30" s="90"/>
      <c r="E30" s="90"/>
      <c r="F30" s="90"/>
      <c r="G30" s="90"/>
      <c r="H30" s="90"/>
      <c r="I30" s="90"/>
      <c r="J30" s="90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0"/>
      <c r="AH30" s="90"/>
      <c r="AI30" s="90"/>
      <c r="AJ30" s="90"/>
      <c r="AK30" s="78"/>
      <c r="AL30" s="18"/>
      <c r="AM30" s="18"/>
      <c r="AN30" s="18"/>
      <c r="AO30" s="18" t="s">
        <v>245</v>
      </c>
      <c r="AP30" s="18" t="s">
        <v>245</v>
      </c>
      <c r="AQ30" s="18" t="s">
        <v>245</v>
      </c>
      <c r="AR30" s="18" t="s">
        <v>245</v>
      </c>
      <c r="AS30" s="18" t="s">
        <v>245</v>
      </c>
      <c r="AT30" s="18" t="s">
        <v>245</v>
      </c>
      <c r="AU30" s="90"/>
      <c r="AV30" s="90"/>
      <c r="AW30" s="90"/>
      <c r="AX30" s="90"/>
      <c r="AY30" s="90"/>
      <c r="AZ30" s="90"/>
      <c r="BA30" s="90"/>
      <c r="BB30" s="90"/>
      <c r="BC30" s="90"/>
      <c r="BD30" s="111"/>
      <c r="BE30" s="104"/>
      <c r="BF30" s="104"/>
      <c r="BG30" s="45"/>
      <c r="BH30" s="45"/>
      <c r="BI30" s="45"/>
    </row>
    <row r="31" spans="1:67" s="26" customFormat="1" ht="49.5" customHeight="1" x14ac:dyDescent="0.2">
      <c r="A31" s="174"/>
      <c r="B31" s="184" t="s">
        <v>158</v>
      </c>
      <c r="C31" s="184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>
        <v>2</v>
      </c>
      <c r="Q31" s="86">
        <v>1</v>
      </c>
      <c r="R31" s="86">
        <v>1</v>
      </c>
      <c r="S31" s="86">
        <v>1</v>
      </c>
      <c r="T31" s="86"/>
      <c r="U31" s="86"/>
      <c r="V31" s="86"/>
      <c r="W31" s="86"/>
      <c r="X31" s="86"/>
      <c r="Y31" s="86"/>
      <c r="Z31" s="86"/>
      <c r="AA31" s="86">
        <v>4</v>
      </c>
      <c r="AB31" s="86"/>
      <c r="AC31" s="86"/>
      <c r="AD31" s="86"/>
      <c r="AE31" s="86"/>
      <c r="AF31" s="86">
        <v>1</v>
      </c>
      <c r="AG31" s="86"/>
      <c r="AH31" s="86">
        <v>1</v>
      </c>
      <c r="AI31" s="86">
        <v>1</v>
      </c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2" t="s">
        <v>172</v>
      </c>
      <c r="BE31" s="85"/>
      <c r="BF31" s="85"/>
      <c r="BG31" s="45"/>
      <c r="BH31" s="45"/>
      <c r="BI31" s="45"/>
      <c r="BJ31" s="34"/>
      <c r="BK31" s="27"/>
      <c r="BL31" s="27"/>
      <c r="BM31" s="27"/>
      <c r="BN31" s="27"/>
      <c r="BO31" s="27"/>
    </row>
    <row r="32" spans="1:67" x14ac:dyDescent="0.25">
      <c r="BG32" s="46"/>
      <c r="BH32" s="46"/>
      <c r="BI32" s="46"/>
      <c r="BK32" s="27"/>
      <c r="BL32" s="27"/>
    </row>
    <row r="33" spans="59:64" ht="20.25" customHeight="1" x14ac:dyDescent="0.3">
      <c r="BK33" s="35"/>
    </row>
    <row r="34" spans="59:64" x14ac:dyDescent="0.25">
      <c r="BG34" s="38"/>
    </row>
    <row r="35" spans="59:64" x14ac:dyDescent="0.25">
      <c r="BG35" s="38"/>
    </row>
    <row r="36" spans="59:64" x14ac:dyDescent="0.25">
      <c r="BG36" s="38"/>
    </row>
    <row r="37" spans="59:64" x14ac:dyDescent="0.25">
      <c r="BK37" s="38"/>
    </row>
    <row r="38" spans="59:64" x14ac:dyDescent="0.25">
      <c r="BL38" s="38"/>
    </row>
  </sheetData>
  <mergeCells count="35">
    <mergeCell ref="BD13:BD16"/>
    <mergeCell ref="BD20:BD21"/>
    <mergeCell ref="BD25:BD26"/>
    <mergeCell ref="B31:C31"/>
    <mergeCell ref="P13:P16"/>
    <mergeCell ref="AA20:AA21"/>
    <mergeCell ref="AA25:AA26"/>
    <mergeCell ref="AZ2:BC2"/>
    <mergeCell ref="BD2:BD7"/>
    <mergeCell ref="D4:BC4"/>
    <mergeCell ref="D6:BC6"/>
    <mergeCell ref="A8:A31"/>
    <mergeCell ref="AM2:AP2"/>
    <mergeCell ref="AQ2:AQ3"/>
    <mergeCell ref="AR2:AT2"/>
    <mergeCell ref="AU2:AU3"/>
    <mergeCell ref="AV2:AX2"/>
    <mergeCell ref="AY2:AY3"/>
    <mergeCell ref="Y2:Y3"/>
    <mergeCell ref="Z2:AC2"/>
    <mergeCell ref="AD2:AG2"/>
    <mergeCell ref="AH2:AH3"/>
    <mergeCell ref="AI2:AK2"/>
    <mergeCell ref="AL2:AL3"/>
    <mergeCell ref="I2:K2"/>
    <mergeCell ref="L2:L3"/>
    <mergeCell ref="M2:P2"/>
    <mergeCell ref="Q2:T2"/>
    <mergeCell ref="U2:U3"/>
    <mergeCell ref="V2:X2"/>
    <mergeCell ref="A2:A7"/>
    <mergeCell ref="B2:B7"/>
    <mergeCell ref="C2:C7"/>
    <mergeCell ref="D2:G2"/>
    <mergeCell ref="H2:H3"/>
  </mergeCells>
  <pageMargins left="0.7" right="0.7" top="0.75" bottom="0.75" header="0.3" footer="0.3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Титульник</vt:lpstr>
      <vt:lpstr>1 курс КГ уч.проц.</vt:lpstr>
      <vt:lpstr>2 курс КГ уч.проц.</vt:lpstr>
      <vt:lpstr>3 курс КГ уч.проц.</vt:lpstr>
      <vt:lpstr>4 курс КГ уч.проц.</vt:lpstr>
      <vt:lpstr>1 курс КГ Аттестаций</vt:lpstr>
      <vt:lpstr>2 курс КГ Аттестаций</vt:lpstr>
      <vt:lpstr>3 курс КГ Аттестаций</vt:lpstr>
      <vt:lpstr>4 курс КГ Аттестаций</vt:lpstr>
      <vt:lpstr>'1 курс КГ Аттестаций'!Область_печати</vt:lpstr>
      <vt:lpstr>'1 курс КГ уч.проц.'!Область_печати</vt:lpstr>
      <vt:lpstr>'2 курс КГ Аттестаций'!Область_печати</vt:lpstr>
      <vt:lpstr>'2 курс КГ уч.проц.'!Область_печати</vt:lpstr>
      <vt:lpstr>'3 курс КГ Аттестаций'!Область_печати</vt:lpstr>
      <vt:lpstr>'3 курс КГ уч.проц.'!Область_печати</vt:lpstr>
      <vt:lpstr>'4 курс КГ Аттестаций'!Область_печати</vt:lpstr>
      <vt:lpstr>'4 курс КГ уч.проц.'!Область_печати</vt:lpstr>
      <vt:lpstr>Титульник!Область_печати</vt:lpstr>
    </vt:vector>
  </TitlesOfParts>
  <Company>KOLLEDG Yeisky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2022-08-24T14:31:43Z</cp:lastPrinted>
  <dcterms:created xsi:type="dcterms:W3CDTF">2021-08-25T11:58:46Z</dcterms:created>
  <dcterms:modified xsi:type="dcterms:W3CDTF">2022-08-24T15:05:39Z</dcterms:modified>
</cp:coreProperties>
</file>